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defaultThemeVersion="124226"/>
  <xr:revisionPtr revIDLastSave="0" documentId="13_ncr:1_{CF2152C4-9BBE-482C-BE2B-83059CBD6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пол. 2024 года" sheetId="1" r:id="rId1"/>
  </sheets>
  <calcPr calcId="181029"/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5" i="1"/>
  <c r="Q32" i="1" l="1"/>
  <c r="R5" i="1"/>
  <c r="R8" i="1" l="1"/>
  <c r="P8" i="1"/>
  <c r="M8" i="1"/>
  <c r="J8" i="1"/>
  <c r="G8" i="1"/>
  <c r="D8" i="1"/>
  <c r="D5" i="1"/>
  <c r="B32" i="1"/>
  <c r="H32" i="1" l="1"/>
  <c r="P20" i="1"/>
  <c r="M14" i="1"/>
  <c r="G19" i="1"/>
  <c r="D18" i="1"/>
  <c r="R6" i="1"/>
  <c r="R7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P6" i="1"/>
  <c r="P7" i="1"/>
  <c r="P9" i="1"/>
  <c r="P10" i="1"/>
  <c r="P11" i="1"/>
  <c r="P12" i="1"/>
  <c r="P13" i="1"/>
  <c r="P14" i="1"/>
  <c r="P15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1" i="1"/>
  <c r="P5" i="1"/>
  <c r="M6" i="1"/>
  <c r="M7" i="1"/>
  <c r="M9" i="1"/>
  <c r="M10" i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5" i="1"/>
  <c r="G6" i="1"/>
  <c r="G7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5" i="1"/>
  <c r="D6" i="1"/>
  <c r="D7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C32" i="1"/>
  <c r="E32" i="1"/>
  <c r="F32" i="1"/>
  <c r="K32" i="1"/>
  <c r="L32" i="1"/>
  <c r="N32" i="1"/>
  <c r="O32" i="1"/>
  <c r="P32" i="1" l="1"/>
  <c r="M32" i="1"/>
  <c r="J11" i="1"/>
  <c r="J5" i="1"/>
  <c r="J30" i="1"/>
  <c r="J28" i="1"/>
  <c r="J26" i="1"/>
  <c r="J23" i="1"/>
  <c r="J19" i="1"/>
  <c r="J17" i="1"/>
  <c r="J15" i="1"/>
  <c r="J13" i="1"/>
  <c r="J9" i="1"/>
  <c r="J31" i="1"/>
  <c r="J29" i="1"/>
  <c r="J27" i="1"/>
  <c r="J25" i="1"/>
  <c r="J24" i="1"/>
  <c r="J22" i="1"/>
  <c r="J20" i="1"/>
  <c r="J18" i="1"/>
  <c r="J16" i="1"/>
  <c r="J14" i="1"/>
  <c r="J12" i="1"/>
  <c r="J10" i="1"/>
  <c r="J7" i="1"/>
  <c r="D32" i="1"/>
  <c r="J6" i="1"/>
  <c r="I32" i="1"/>
  <c r="G32" i="1"/>
  <c r="R32" i="1"/>
  <c r="J21" i="1"/>
  <c r="J32" i="1" l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<sst xmlns="http://schemas.openxmlformats.org/spreadsheetml/2006/main" count="54" uniqueCount="40">
  <si>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</si>
  <si>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Доходы, всего </t>
  </si>
  <si>
    <t>в том числе налоговые и неналоговые доходы</t>
  </si>
  <si>
    <t>Безвозмездные поступления</t>
  </si>
  <si>
    <t>в том числе безвозмездные поступления от других бюджетов бюджетной системы</t>
  </si>
  <si>
    <t>Расходы, всего</t>
  </si>
  <si>
    <t>Результат исполнения бюджета (дефицит/профицит)</t>
  </si>
  <si>
    <t xml:space="preserve">план </t>
  </si>
  <si>
    <t>исполнение</t>
  </si>
  <si>
    <t>% испол-нения</t>
  </si>
  <si>
    <t>г. Орел</t>
  </si>
  <si>
    <t>г. Ливны</t>
  </si>
  <si>
    <t>г. Мценск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</si>
  <si>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</si>
  <si>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</si>
  <si>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</si>
  <si>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</si>
  <si>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</si>
  <si>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</si>
  <si>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</si>
  <si>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</si>
  <si>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</si>
  <si>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</si>
  <si>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</si>
  <si>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</si>
  <si>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</si>
  <si>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</si>
  <si>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</si>
  <si>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</si>
  <si>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</si>
  <si>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</si>
  <si>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</si>
  <si>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</si>
  <si>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</si>
  <si>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</si>
  <si>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</si>
  <si>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Итого</t>
  </si>
  <si>
    <t>(тыс. рублей)</t>
  </si>
  <si>
    <t>Орловский муниципальный округ</t>
  </si>
  <si>
    <t>Информация об исполнении консолидированных бюджетов муниципальных районов, бюджетов муниципального округа и городских округов Орловской области за 1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</si>
</sst>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4" fillId="0" borderId="5" xfId="0" applyNumberFormat="1" applyFont="1" applyBorder="1"/>
    <xf numFmtId="0" fontId="5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0" fontId="9" fillId="0" borderId="0" xfId="0" applyFont="1"/>
    <xf numFmtId="164" fontId="10" fillId="0" borderId="5" xfId="0" applyNumberFormat="1" applyFont="1" applyBorder="1"/>
    <xf numFmtId="164" fontId="11" fillId="0" borderId="5" xfId="0" applyNumberFormat="1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1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workbookViewId="0">
      <selection activeCell="I11" sqref="I11"/>
    </sheetView>
  </sheetViews>
  <sheetFormatPr defaultRowHeight="15" x14ac:dyDescent="0.25"/>
  <cols>
    <col min="1" max="1" width="41.140625" customWidth="1"/>
    <col min="2" max="3" width="16.28515625" customWidth="1"/>
    <col min="4" max="4" width="8.42578125" style="8" customWidth="1"/>
    <col min="5" max="5" width="16.28515625" customWidth="1"/>
    <col min="6" max="6" width="15.140625" customWidth="1"/>
    <col min="7" max="7" width="8.85546875" customWidth="1"/>
    <col min="8" max="8" width="17.28515625" customWidth="1"/>
    <col min="9" max="9" width="14.7109375" customWidth="1"/>
    <col min="10" max="10" width="8.5703125" customWidth="1"/>
    <col min="11" max="11" width="15.140625" customWidth="1"/>
    <col min="12" max="12" width="15.7109375" customWidth="1"/>
    <col min="13" max="13" width="7.42578125" customWidth="1"/>
    <col min="14" max="14" width="16.42578125" style="8" customWidth="1"/>
    <col min="15" max="15" width="15.28515625" style="8" customWidth="1"/>
    <col min="16" max="16" width="8.42578125" style="8" customWidth="1"/>
    <col min="17" max="17" width="15.28515625" style="8" customWidth="1"/>
    <col min="18" max="18" width="14" style="8" customWidth="1"/>
  </cols>
  <sheetData>
    <row r="1" spans="1:18" ht="43.5" customHeight="1" x14ac:dyDescent="0.25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5.75" x14ac:dyDescent="0.25">
      <c r="Q2" s="13" t="s">
        <v>37</v>
      </c>
    </row>
    <row r="3" spans="1:18" ht="52.5" customHeight="1" x14ac:dyDescent="0.25">
      <c r="A3" s="16" t="s">
        <v>0</v>
      </c>
      <c r="B3" s="18" t="s">
        <v>1</v>
      </c>
      <c r="C3" s="19"/>
      <c r="D3" s="20"/>
      <c r="E3" s="21" t="s">
        <v>2</v>
      </c>
      <c r="F3" s="22"/>
      <c r="G3" s="23"/>
      <c r="H3" s="18" t="s">
        <v>3</v>
      </c>
      <c r="I3" s="19"/>
      <c r="J3" s="20"/>
      <c r="K3" s="21" t="s">
        <v>4</v>
      </c>
      <c r="L3" s="22"/>
      <c r="M3" s="23"/>
      <c r="N3" s="24" t="s">
        <v>5</v>
      </c>
      <c r="O3" s="25"/>
      <c r="P3" s="26"/>
      <c r="Q3" s="14" t="s">
        <v>6</v>
      </c>
      <c r="R3" s="14"/>
    </row>
    <row r="4" spans="1:18" ht="22.5" x14ac:dyDescent="0.25">
      <c r="A4" s="17"/>
      <c r="B4" s="1" t="s">
        <v>7</v>
      </c>
      <c r="C4" s="2" t="s">
        <v>8</v>
      </c>
      <c r="D4" s="5" t="s">
        <v>9</v>
      </c>
      <c r="E4" s="1" t="s">
        <v>7</v>
      </c>
      <c r="F4" s="2" t="s">
        <v>8</v>
      </c>
      <c r="G4" s="5" t="s">
        <v>9</v>
      </c>
      <c r="H4" s="1" t="s">
        <v>7</v>
      </c>
      <c r="I4" s="2" t="s">
        <v>8</v>
      </c>
      <c r="J4" s="5" t="s">
        <v>9</v>
      </c>
      <c r="K4" s="1" t="s">
        <v>7</v>
      </c>
      <c r="L4" s="2" t="s">
        <v>8</v>
      </c>
      <c r="M4" s="5" t="s">
        <v>9</v>
      </c>
      <c r="N4" s="11" t="s">
        <v>7</v>
      </c>
      <c r="O4" s="12" t="s">
        <v>8</v>
      </c>
      <c r="P4" s="5" t="s">
        <v>9</v>
      </c>
      <c r="Q4" s="11" t="s">
        <v>7</v>
      </c>
      <c r="R4" s="12" t="s">
        <v>8</v>
      </c>
    </row>
    <row r="5" spans="1:18" ht="18.75" x14ac:dyDescent="0.3">
      <c r="A5" s="3" t="s">
        <v>10</v>
      </c>
      <c r="B5" s="6">
        <v>13743286.64882</v>
      </c>
      <c r="C5" s="6">
        <v>6859314.0177499996</v>
      </c>
      <c r="D5" s="9">
        <f t="shared" ref="D5:D32" si="0">ROUND(C5/B5*100,1)</f>
        <v>49.9</v>
      </c>
      <c r="E5" s="9">
        <v>3545494</v>
      </c>
      <c r="F5" s="9">
        <v>1609794.57497</v>
      </c>
      <c r="G5" s="9">
        <f t="shared" ref="G5:G32" si="1">ROUND(F5/E5*100,1)</f>
        <v>45.4</v>
      </c>
      <c r="H5" s="9">
        <v>10197792.64882</v>
      </c>
      <c r="I5" s="9">
        <v>5249519.4427800002</v>
      </c>
      <c r="J5" s="9">
        <f>ROUND(I5/H5*100,1)</f>
        <v>51.5</v>
      </c>
      <c r="K5" s="9">
        <v>10197792.64882</v>
      </c>
      <c r="L5" s="9">
        <v>5251228.7568300003</v>
      </c>
      <c r="M5" s="9">
        <f t="shared" ref="M5:M32" si="2">ROUND(L5/K5*100,1)</f>
        <v>51.5</v>
      </c>
      <c r="N5" s="9">
        <v>15064791.84203</v>
      </c>
      <c r="O5" s="9">
        <v>6482662.5437700003</v>
      </c>
      <c r="P5" s="9">
        <f t="shared" ref="P5:P32" si="3">ROUND(O5/N5*100,1)</f>
        <v>43</v>
      </c>
      <c r="Q5" s="9">
        <f>N5-B5</f>
        <v>1321505.1932100002</v>
      </c>
      <c r="R5" s="9">
        <f>C5-O5</f>
        <v>376651.47397999931</v>
      </c>
    </row>
    <row r="6" spans="1:18" ht="18.75" x14ac:dyDescent="0.3">
      <c r="A6" s="3" t="s">
        <v>11</v>
      </c>
      <c r="B6" s="6">
        <v>1638300.6036800002</v>
      </c>
      <c r="C6" s="6">
        <v>793233.42217999999</v>
      </c>
      <c r="D6" s="9">
        <f t="shared" si="0"/>
        <v>48.4</v>
      </c>
      <c r="E6" s="9">
        <v>515874.58172000002</v>
      </c>
      <c r="F6" s="9">
        <v>266254.49561000004</v>
      </c>
      <c r="G6" s="9">
        <f t="shared" si="1"/>
        <v>51.6</v>
      </c>
      <c r="H6" s="9">
        <v>1122426.02196</v>
      </c>
      <c r="I6" s="9">
        <v>526978.92657000001</v>
      </c>
      <c r="J6" s="9">
        <f t="shared" ref="J6:J32" si="4">ROUND(I6/H6*100,1)</f>
        <v>46.9</v>
      </c>
      <c r="K6" s="9">
        <v>1119113.07696</v>
      </c>
      <c r="L6" s="9">
        <v>523495.12656999996</v>
      </c>
      <c r="M6" s="9">
        <f t="shared" si="2"/>
        <v>46.8</v>
      </c>
      <c r="N6" s="9">
        <v>1693255.9758199998</v>
      </c>
      <c r="O6" s="9">
        <v>777600.6261799999</v>
      </c>
      <c r="P6" s="9">
        <f t="shared" si="3"/>
        <v>45.9</v>
      </c>
      <c r="Q6" s="9">
        <f t="shared" ref="Q6:Q31" si="5">N6-B6</f>
        <v>54955.372139999643</v>
      </c>
      <c r="R6" s="9">
        <f t="shared" ref="R6:R31" si="6">C6-O6</f>
        <v>15632.796000000089</v>
      </c>
    </row>
    <row r="7" spans="1:18" ht="18.75" x14ac:dyDescent="0.3">
      <c r="A7" s="3" t="s">
        <v>12</v>
      </c>
      <c r="B7" s="6">
        <v>1300108.6982499999</v>
      </c>
      <c r="C7" s="6">
        <v>627565.87450000003</v>
      </c>
      <c r="D7" s="9">
        <f t="shared" si="0"/>
        <v>48.3</v>
      </c>
      <c r="E7" s="9">
        <v>295382.50498000003</v>
      </c>
      <c r="F7" s="9">
        <v>148513.0503</v>
      </c>
      <c r="G7" s="9">
        <f t="shared" si="1"/>
        <v>50.3</v>
      </c>
      <c r="H7" s="9">
        <v>1004726.1932699999</v>
      </c>
      <c r="I7" s="9">
        <v>479052.82419999997</v>
      </c>
      <c r="J7" s="9">
        <f t="shared" si="4"/>
        <v>47.7</v>
      </c>
      <c r="K7" s="9">
        <v>1004850.4579800001</v>
      </c>
      <c r="L7" s="9">
        <v>479177.08891000005</v>
      </c>
      <c r="M7" s="9">
        <f t="shared" si="2"/>
        <v>47.7</v>
      </c>
      <c r="N7" s="9">
        <v>1308258.2357999999</v>
      </c>
      <c r="O7" s="9">
        <v>618028.55589999992</v>
      </c>
      <c r="P7" s="9">
        <f t="shared" si="3"/>
        <v>47.2</v>
      </c>
      <c r="Q7" s="9">
        <f t="shared" si="5"/>
        <v>8149.5375500000082</v>
      </c>
      <c r="R7" s="9">
        <f t="shared" si="6"/>
        <v>9537.3186000001151</v>
      </c>
    </row>
    <row r="8" spans="1:18" ht="18.75" x14ac:dyDescent="0.3">
      <c r="A8" s="3" t="s">
        <v>38</v>
      </c>
      <c r="B8" s="6">
        <v>2611971.2093000002</v>
      </c>
      <c r="C8" s="6">
        <v>1231473.88488</v>
      </c>
      <c r="D8" s="9">
        <f t="shared" si="0"/>
        <v>47.1</v>
      </c>
      <c r="E8" s="9">
        <v>885450.52</v>
      </c>
      <c r="F8" s="9">
        <v>436450.47369999997</v>
      </c>
      <c r="G8" s="9">
        <f t="shared" si="1"/>
        <v>49.3</v>
      </c>
      <c r="H8" s="9">
        <v>1726520.6893</v>
      </c>
      <c r="I8" s="9">
        <v>795023.41117999994</v>
      </c>
      <c r="J8" s="9">
        <f t="shared" ref="J8" si="7">ROUND(I8/H8*100,1)</f>
        <v>46</v>
      </c>
      <c r="K8" s="9">
        <v>1726520.6893</v>
      </c>
      <c r="L8" s="9">
        <v>797281.63184000005</v>
      </c>
      <c r="M8" s="9">
        <f t="shared" si="2"/>
        <v>46.2</v>
      </c>
      <c r="N8" s="9">
        <v>2946739.4093599999</v>
      </c>
      <c r="O8" s="9">
        <v>1236004.5946300002</v>
      </c>
      <c r="P8" s="9">
        <f t="shared" si="3"/>
        <v>41.9</v>
      </c>
      <c r="Q8" s="9">
        <f t="shared" si="5"/>
        <v>334768.20005999971</v>
      </c>
      <c r="R8" s="9">
        <f t="shared" si="6"/>
        <v>-4530.7097500001546</v>
      </c>
    </row>
    <row r="9" spans="1:18" ht="18.75" x14ac:dyDescent="0.3">
      <c r="A9" s="3" t="s">
        <v>13</v>
      </c>
      <c r="B9" s="6">
        <v>493183.89416000003</v>
      </c>
      <c r="C9" s="6">
        <v>266159.09873999999</v>
      </c>
      <c r="D9" s="9">
        <f t="shared" si="0"/>
        <v>54</v>
      </c>
      <c r="E9" s="9">
        <v>198026</v>
      </c>
      <c r="F9" s="9">
        <v>99829.125339999999</v>
      </c>
      <c r="G9" s="9">
        <f t="shared" si="1"/>
        <v>50.4</v>
      </c>
      <c r="H9" s="9">
        <v>295157.89416000003</v>
      </c>
      <c r="I9" s="9">
        <v>166329.97340000002</v>
      </c>
      <c r="J9" s="9">
        <f t="shared" si="4"/>
        <v>56.4</v>
      </c>
      <c r="K9" s="9">
        <v>295157.89416000003</v>
      </c>
      <c r="L9" s="9">
        <v>166254.97340000002</v>
      </c>
      <c r="M9" s="9">
        <f t="shared" si="2"/>
        <v>56.3</v>
      </c>
      <c r="N9" s="9">
        <v>544673.15869000007</v>
      </c>
      <c r="O9" s="9">
        <v>278190.40987999999</v>
      </c>
      <c r="P9" s="9">
        <f t="shared" si="3"/>
        <v>51.1</v>
      </c>
      <c r="Q9" s="9">
        <f t="shared" si="5"/>
        <v>51489.264530000044</v>
      </c>
      <c r="R9" s="9">
        <f t="shared" si="6"/>
        <v>-12031.311140000005</v>
      </c>
    </row>
    <row r="10" spans="1:18" ht="18.75" x14ac:dyDescent="0.3">
      <c r="A10" s="3" t="s">
        <v>14</v>
      </c>
      <c r="B10" s="6">
        <v>503531.08114999998</v>
      </c>
      <c r="C10" s="6">
        <v>273044.26075999998</v>
      </c>
      <c r="D10" s="9">
        <f t="shared" si="0"/>
        <v>54.2</v>
      </c>
      <c r="E10" s="9">
        <v>217532.1</v>
      </c>
      <c r="F10" s="9">
        <v>126900.66105</v>
      </c>
      <c r="G10" s="9">
        <f t="shared" si="1"/>
        <v>58.3</v>
      </c>
      <c r="H10" s="9">
        <v>285998.98114999995</v>
      </c>
      <c r="I10" s="9">
        <v>146143.59971000001</v>
      </c>
      <c r="J10" s="9">
        <f t="shared" si="4"/>
        <v>51.1</v>
      </c>
      <c r="K10" s="9">
        <v>285683.98114999995</v>
      </c>
      <c r="L10" s="9">
        <v>145530.98866999999</v>
      </c>
      <c r="M10" s="9">
        <f t="shared" si="2"/>
        <v>50.9</v>
      </c>
      <c r="N10" s="9">
        <v>508022.22923</v>
      </c>
      <c r="O10" s="9">
        <v>268703.44517000002</v>
      </c>
      <c r="P10" s="9">
        <f t="shared" si="3"/>
        <v>52.9</v>
      </c>
      <c r="Q10" s="9">
        <f t="shared" si="5"/>
        <v>4491.1480800000136</v>
      </c>
      <c r="R10" s="9">
        <f t="shared" si="6"/>
        <v>4340.8155899999547</v>
      </c>
    </row>
    <row r="11" spans="1:18" ht="18.75" x14ac:dyDescent="0.3">
      <c r="A11" s="3" t="s">
        <v>15</v>
      </c>
      <c r="B11" s="6">
        <v>344744.13380000001</v>
      </c>
      <c r="C11" s="6">
        <v>156233.78530000002</v>
      </c>
      <c r="D11" s="9">
        <f t="shared" si="0"/>
        <v>45.3</v>
      </c>
      <c r="E11" s="9">
        <v>157338.79999999999</v>
      </c>
      <c r="F11" s="9">
        <v>58989.68965</v>
      </c>
      <c r="G11" s="9">
        <f t="shared" si="1"/>
        <v>37.5</v>
      </c>
      <c r="H11" s="9">
        <v>187405.33380000002</v>
      </c>
      <c r="I11" s="9">
        <v>97244.095650000003</v>
      </c>
      <c r="J11" s="9">
        <f t="shared" si="4"/>
        <v>51.9</v>
      </c>
      <c r="K11" s="9">
        <v>185327.93917</v>
      </c>
      <c r="L11" s="9">
        <v>96392.883920000007</v>
      </c>
      <c r="M11" s="9">
        <f t="shared" si="2"/>
        <v>52</v>
      </c>
      <c r="N11" s="9">
        <v>358736.5932</v>
      </c>
      <c r="O11" s="9">
        <v>167745.71058000001</v>
      </c>
      <c r="P11" s="9">
        <f t="shared" si="3"/>
        <v>46.8</v>
      </c>
      <c r="Q11" s="9">
        <f t="shared" si="5"/>
        <v>13992.459399999992</v>
      </c>
      <c r="R11" s="9">
        <f t="shared" si="6"/>
        <v>-11511.925279999996</v>
      </c>
    </row>
    <row r="12" spans="1:18" ht="18.75" x14ac:dyDescent="0.3">
      <c r="A12" s="3" t="s">
        <v>16</v>
      </c>
      <c r="B12" s="6">
        <v>319582.26925999997</v>
      </c>
      <c r="C12" s="6">
        <v>152739.43427999999</v>
      </c>
      <c r="D12" s="9">
        <f t="shared" si="0"/>
        <v>47.8</v>
      </c>
      <c r="E12" s="9">
        <v>171410</v>
      </c>
      <c r="F12" s="9">
        <v>78190.372499999998</v>
      </c>
      <c r="G12" s="9">
        <f t="shared" si="1"/>
        <v>45.6</v>
      </c>
      <c r="H12" s="9">
        <v>148172.26926</v>
      </c>
      <c r="I12" s="9">
        <v>74549.061780000004</v>
      </c>
      <c r="J12" s="9">
        <f t="shared" si="4"/>
        <v>50.3</v>
      </c>
      <c r="K12" s="9">
        <v>147892.76926</v>
      </c>
      <c r="L12" s="9">
        <v>74269.561780000004</v>
      </c>
      <c r="M12" s="9">
        <f t="shared" si="2"/>
        <v>50.2</v>
      </c>
      <c r="N12" s="9">
        <v>360792.13374999998</v>
      </c>
      <c r="O12" s="9">
        <v>159473.72042</v>
      </c>
      <c r="P12" s="9">
        <f t="shared" si="3"/>
        <v>44.2</v>
      </c>
      <c r="Q12" s="9">
        <f t="shared" si="5"/>
        <v>41209.864490000007</v>
      </c>
      <c r="R12" s="9">
        <f t="shared" si="6"/>
        <v>-6734.2861400000111</v>
      </c>
    </row>
    <row r="13" spans="1:18" ht="18.75" x14ac:dyDescent="0.3">
      <c r="A13" s="3" t="s">
        <v>17</v>
      </c>
      <c r="B13" s="6">
        <v>381902.29785000003</v>
      </c>
      <c r="C13" s="6">
        <v>203427.05655000001</v>
      </c>
      <c r="D13" s="9">
        <f t="shared" si="0"/>
        <v>53.3</v>
      </c>
      <c r="E13" s="9">
        <v>156148.05987</v>
      </c>
      <c r="F13" s="9">
        <v>88979.824529999998</v>
      </c>
      <c r="G13" s="9">
        <f t="shared" si="1"/>
        <v>57</v>
      </c>
      <c r="H13" s="9">
        <v>225754.23797999998</v>
      </c>
      <c r="I13" s="9">
        <v>114447.23202</v>
      </c>
      <c r="J13" s="9">
        <f t="shared" si="4"/>
        <v>50.7</v>
      </c>
      <c r="K13" s="9">
        <v>224529.63798</v>
      </c>
      <c r="L13" s="9">
        <v>113217.23487</v>
      </c>
      <c r="M13" s="9">
        <f t="shared" si="2"/>
        <v>50.4</v>
      </c>
      <c r="N13" s="9">
        <v>445593.52549999999</v>
      </c>
      <c r="O13" s="9">
        <v>202483.65516999998</v>
      </c>
      <c r="P13" s="9">
        <f t="shared" si="3"/>
        <v>45.4</v>
      </c>
      <c r="Q13" s="9">
        <f t="shared" si="5"/>
        <v>63691.227649999957</v>
      </c>
      <c r="R13" s="9">
        <f t="shared" si="6"/>
        <v>943.4013800000248</v>
      </c>
    </row>
    <row r="14" spans="1:18" ht="18.75" x14ac:dyDescent="0.3">
      <c r="A14" s="3" t="s">
        <v>18</v>
      </c>
      <c r="B14" s="6">
        <v>502427.28088999999</v>
      </c>
      <c r="C14" s="6">
        <v>253255.19455000001</v>
      </c>
      <c r="D14" s="9">
        <f t="shared" si="0"/>
        <v>50.4</v>
      </c>
      <c r="E14" s="9">
        <v>183775.12901</v>
      </c>
      <c r="F14" s="9">
        <v>90103.436220000003</v>
      </c>
      <c r="G14" s="9">
        <f t="shared" si="1"/>
        <v>49</v>
      </c>
      <c r="H14" s="9">
        <v>318652.15188000002</v>
      </c>
      <c r="I14" s="9">
        <v>163151.75833000001</v>
      </c>
      <c r="J14" s="9">
        <f t="shared" si="4"/>
        <v>51.2</v>
      </c>
      <c r="K14" s="9">
        <v>318547.15188000002</v>
      </c>
      <c r="L14" s="9">
        <v>162874.75833000001</v>
      </c>
      <c r="M14" s="9">
        <f t="shared" si="2"/>
        <v>51.1</v>
      </c>
      <c r="N14" s="9">
        <v>511932.98892999999</v>
      </c>
      <c r="O14" s="9">
        <v>247893.54436</v>
      </c>
      <c r="P14" s="9">
        <f t="shared" si="3"/>
        <v>48.4</v>
      </c>
      <c r="Q14" s="9">
        <f t="shared" si="5"/>
        <v>9505.7080399999977</v>
      </c>
      <c r="R14" s="9">
        <f t="shared" si="6"/>
        <v>5361.6501900000148</v>
      </c>
    </row>
    <row r="15" spans="1:18" ht="18.75" x14ac:dyDescent="0.3">
      <c r="A15" s="3" t="s">
        <v>19</v>
      </c>
      <c r="B15" s="6">
        <v>190891.71763999999</v>
      </c>
      <c r="C15" s="6">
        <v>96838.56173999999</v>
      </c>
      <c r="D15" s="9">
        <f t="shared" si="0"/>
        <v>50.7</v>
      </c>
      <c r="E15" s="9">
        <v>45776.042000000001</v>
      </c>
      <c r="F15" s="9">
        <v>18820.445500000002</v>
      </c>
      <c r="G15" s="9">
        <f t="shared" si="1"/>
        <v>41.1</v>
      </c>
      <c r="H15" s="9">
        <v>145115.67563999997</v>
      </c>
      <c r="I15" s="9">
        <v>78018.116239999988</v>
      </c>
      <c r="J15" s="9">
        <f>ROUND(I15/H15*100,1)</f>
        <v>53.8</v>
      </c>
      <c r="K15" s="9">
        <v>144955.67563999997</v>
      </c>
      <c r="L15" s="9">
        <v>77867.116239999988</v>
      </c>
      <c r="M15" s="9">
        <f t="shared" si="2"/>
        <v>53.7</v>
      </c>
      <c r="N15" s="9">
        <v>192769.30656999999</v>
      </c>
      <c r="O15" s="9">
        <v>91864.865409999999</v>
      </c>
      <c r="P15" s="9">
        <f t="shared" si="3"/>
        <v>47.7</v>
      </c>
      <c r="Q15" s="9">
        <f t="shared" si="5"/>
        <v>1877.5889299999981</v>
      </c>
      <c r="R15" s="9">
        <f t="shared" si="6"/>
        <v>4973.6963299999916</v>
      </c>
    </row>
    <row r="16" spans="1:18" ht="18.75" x14ac:dyDescent="0.3">
      <c r="A16" s="3" t="s">
        <v>20</v>
      </c>
      <c r="B16" s="6">
        <v>521653.28182999999</v>
      </c>
      <c r="C16" s="6">
        <v>317154.86525999999</v>
      </c>
      <c r="D16" s="9">
        <f t="shared" si="0"/>
        <v>60.8</v>
      </c>
      <c r="E16" s="9">
        <v>233377.495</v>
      </c>
      <c r="F16" s="9">
        <v>168731.72657</v>
      </c>
      <c r="G16" s="9">
        <f t="shared" si="1"/>
        <v>72.3</v>
      </c>
      <c r="H16" s="9">
        <v>288275.78683</v>
      </c>
      <c r="I16" s="9">
        <v>148423.13868999999</v>
      </c>
      <c r="J16" s="9">
        <f t="shared" si="4"/>
        <v>51.5</v>
      </c>
      <c r="K16" s="9">
        <v>288175.03094999999</v>
      </c>
      <c r="L16" s="9">
        <v>148133.38281000001</v>
      </c>
      <c r="M16" s="9">
        <f t="shared" si="2"/>
        <v>51.4</v>
      </c>
      <c r="N16" s="9">
        <v>749120.71370000008</v>
      </c>
      <c r="O16" s="9">
        <v>220633.42318000001</v>
      </c>
      <c r="P16" s="9">
        <f t="shared" si="3"/>
        <v>29.5</v>
      </c>
      <c r="Q16" s="9">
        <f t="shared" si="5"/>
        <v>227467.43187000009</v>
      </c>
      <c r="R16" s="9">
        <f t="shared" si="6"/>
        <v>96521.442079999979</v>
      </c>
    </row>
    <row r="17" spans="1:18" ht="18.75" x14ac:dyDescent="0.3">
      <c r="A17" s="3" t="s">
        <v>21</v>
      </c>
      <c r="B17" s="6">
        <v>198054.82261</v>
      </c>
      <c r="C17" s="6">
        <v>103916.22381</v>
      </c>
      <c r="D17" s="9">
        <f t="shared" si="0"/>
        <v>52.5</v>
      </c>
      <c r="E17" s="9">
        <v>83362.399999999994</v>
      </c>
      <c r="F17" s="9">
        <v>42156.969450000004</v>
      </c>
      <c r="G17" s="9">
        <f t="shared" si="1"/>
        <v>50.6</v>
      </c>
      <c r="H17" s="9">
        <v>114692.42260999999</v>
      </c>
      <c r="I17" s="9">
        <v>61759.254359999999</v>
      </c>
      <c r="J17" s="9">
        <f t="shared" si="4"/>
        <v>53.8</v>
      </c>
      <c r="K17" s="9">
        <v>112971.78418999999</v>
      </c>
      <c r="L17" s="9">
        <v>61790.762459999998</v>
      </c>
      <c r="M17" s="9">
        <f t="shared" si="2"/>
        <v>54.7</v>
      </c>
      <c r="N17" s="9">
        <v>207549.72185</v>
      </c>
      <c r="O17" s="9">
        <v>108277.92659999999</v>
      </c>
      <c r="P17" s="9">
        <f t="shared" si="3"/>
        <v>52.2</v>
      </c>
      <c r="Q17" s="9">
        <f t="shared" si="5"/>
        <v>9494.8992399999988</v>
      </c>
      <c r="R17" s="9">
        <f t="shared" si="6"/>
        <v>-4361.7027899999957</v>
      </c>
    </row>
    <row r="18" spans="1:18" ht="18.75" x14ac:dyDescent="0.3">
      <c r="A18" s="3" t="s">
        <v>22</v>
      </c>
      <c r="B18" s="6">
        <v>260110.07001</v>
      </c>
      <c r="C18" s="6">
        <v>138708.88781000001</v>
      </c>
      <c r="D18" s="9">
        <f t="shared" si="0"/>
        <v>53.3</v>
      </c>
      <c r="E18" s="9">
        <v>98048.8</v>
      </c>
      <c r="F18" s="9">
        <v>50454.600640000004</v>
      </c>
      <c r="G18" s="9">
        <f t="shared" si="1"/>
        <v>51.5</v>
      </c>
      <c r="H18" s="9">
        <v>162061.27000999998</v>
      </c>
      <c r="I18" s="9">
        <v>88254.287169999996</v>
      </c>
      <c r="J18" s="9">
        <f t="shared" si="4"/>
        <v>54.5</v>
      </c>
      <c r="K18" s="9">
        <v>156836.27000999998</v>
      </c>
      <c r="L18" s="9">
        <v>87219.287169999996</v>
      </c>
      <c r="M18" s="9">
        <f t="shared" si="2"/>
        <v>55.6</v>
      </c>
      <c r="N18" s="9">
        <v>272802.84739000001</v>
      </c>
      <c r="O18" s="9">
        <v>140636.70918999999</v>
      </c>
      <c r="P18" s="9">
        <f t="shared" si="3"/>
        <v>51.6</v>
      </c>
      <c r="Q18" s="9">
        <f t="shared" si="5"/>
        <v>12692.777380000014</v>
      </c>
      <c r="R18" s="9">
        <f t="shared" si="6"/>
        <v>-1927.8213799999794</v>
      </c>
    </row>
    <row r="19" spans="1:18" ht="18.75" x14ac:dyDescent="0.3">
      <c r="A19" s="3" t="s">
        <v>23</v>
      </c>
      <c r="B19" s="6">
        <v>652931.34119000006</v>
      </c>
      <c r="C19" s="6">
        <v>344634.64758999995</v>
      </c>
      <c r="D19" s="9">
        <f t="shared" si="0"/>
        <v>52.8</v>
      </c>
      <c r="E19" s="9">
        <v>281640.5</v>
      </c>
      <c r="F19" s="9">
        <v>143200.1421</v>
      </c>
      <c r="G19" s="9">
        <f t="shared" si="1"/>
        <v>50.8</v>
      </c>
      <c r="H19" s="9">
        <v>371290.84119000001</v>
      </c>
      <c r="I19" s="9">
        <v>201434.50549000001</v>
      </c>
      <c r="J19" s="9">
        <f t="shared" si="4"/>
        <v>54.3</v>
      </c>
      <c r="K19" s="9">
        <v>370548.22119000001</v>
      </c>
      <c r="L19" s="9">
        <v>200241.06206</v>
      </c>
      <c r="M19" s="9">
        <f t="shared" si="2"/>
        <v>54</v>
      </c>
      <c r="N19" s="9">
        <v>731889.74083000002</v>
      </c>
      <c r="O19" s="9">
        <v>371839.39447000006</v>
      </c>
      <c r="P19" s="9">
        <f t="shared" si="3"/>
        <v>50.8</v>
      </c>
      <c r="Q19" s="9">
        <f t="shared" si="5"/>
        <v>78958.39963999996</v>
      </c>
      <c r="R19" s="9">
        <f t="shared" si="6"/>
        <v>-27204.746880000108</v>
      </c>
    </row>
    <row r="20" spans="1:18" ht="18.75" x14ac:dyDescent="0.3">
      <c r="A20" s="3" t="s">
        <v>24</v>
      </c>
      <c r="B20" s="6">
        <v>878923.37251999998</v>
      </c>
      <c r="C20" s="6">
        <v>472797.08906999999</v>
      </c>
      <c r="D20" s="9">
        <f t="shared" si="0"/>
        <v>53.8</v>
      </c>
      <c r="E20" s="9">
        <v>371123.56605999998</v>
      </c>
      <c r="F20" s="9">
        <v>198087.08636000002</v>
      </c>
      <c r="G20" s="9">
        <f t="shared" si="1"/>
        <v>53.4</v>
      </c>
      <c r="H20" s="9">
        <v>507799.80645999999</v>
      </c>
      <c r="I20" s="9">
        <v>274710.00270999997</v>
      </c>
      <c r="J20" s="9">
        <f t="shared" si="4"/>
        <v>54.1</v>
      </c>
      <c r="K20" s="9">
        <v>506815.48260000005</v>
      </c>
      <c r="L20" s="9">
        <v>273966.04392999999</v>
      </c>
      <c r="M20" s="9">
        <f t="shared" si="2"/>
        <v>54.1</v>
      </c>
      <c r="N20" s="9">
        <v>932479.80567999999</v>
      </c>
      <c r="O20" s="9">
        <v>439607.91138000001</v>
      </c>
      <c r="P20" s="9">
        <f t="shared" si="3"/>
        <v>47.1</v>
      </c>
      <c r="Q20" s="9">
        <f t="shared" si="5"/>
        <v>53556.433160000015</v>
      </c>
      <c r="R20" s="9">
        <f t="shared" si="6"/>
        <v>33189.177689999982</v>
      </c>
    </row>
    <row r="21" spans="1:18" ht="18.75" x14ac:dyDescent="0.3">
      <c r="A21" s="3" t="s">
        <v>25</v>
      </c>
      <c r="B21" s="6">
        <v>400582.76045999996</v>
      </c>
      <c r="C21" s="6">
        <v>177230.76684999999</v>
      </c>
      <c r="D21" s="9">
        <f t="shared" si="0"/>
        <v>44.2</v>
      </c>
      <c r="E21" s="9">
        <v>150538.55799999999</v>
      </c>
      <c r="F21" s="9">
        <v>65497.106749999999</v>
      </c>
      <c r="G21" s="9">
        <f t="shared" si="1"/>
        <v>43.5</v>
      </c>
      <c r="H21" s="9">
        <v>250044.20246</v>
      </c>
      <c r="I21" s="9">
        <v>111733.66009999999</v>
      </c>
      <c r="J21" s="9">
        <f t="shared" si="4"/>
        <v>44.7</v>
      </c>
      <c r="K21" s="9">
        <v>240909.20246</v>
      </c>
      <c r="L21" s="9">
        <v>105874.02227</v>
      </c>
      <c r="M21" s="9">
        <f t="shared" si="2"/>
        <v>43.9</v>
      </c>
      <c r="N21" s="9">
        <v>409997.14448000002</v>
      </c>
      <c r="O21" s="9">
        <v>190126.68508000002</v>
      </c>
      <c r="P21" s="9">
        <f t="shared" si="3"/>
        <v>46.4</v>
      </c>
      <c r="Q21" s="9">
        <f t="shared" si="5"/>
        <v>9414.3840200000559</v>
      </c>
      <c r="R21" s="9">
        <f t="shared" si="6"/>
        <v>-12895.918230000039</v>
      </c>
    </row>
    <row r="22" spans="1:18" ht="18.75" x14ac:dyDescent="0.3">
      <c r="A22" s="3" t="s">
        <v>26</v>
      </c>
      <c r="B22" s="6">
        <v>676804.94678999996</v>
      </c>
      <c r="C22" s="6">
        <v>416825.20098999998</v>
      </c>
      <c r="D22" s="9">
        <f t="shared" si="0"/>
        <v>61.6</v>
      </c>
      <c r="E22" s="9">
        <v>229580.75641</v>
      </c>
      <c r="F22" s="9">
        <v>145074.47949</v>
      </c>
      <c r="G22" s="9">
        <f t="shared" si="1"/>
        <v>63.2</v>
      </c>
      <c r="H22" s="9">
        <v>447224.19037999999</v>
      </c>
      <c r="I22" s="9">
        <v>271750.72149999999</v>
      </c>
      <c r="J22" s="9">
        <f t="shared" si="4"/>
        <v>60.8</v>
      </c>
      <c r="K22" s="9">
        <v>447154.19037999999</v>
      </c>
      <c r="L22" s="9">
        <v>271567.22161000001</v>
      </c>
      <c r="M22" s="9">
        <f t="shared" si="2"/>
        <v>60.7</v>
      </c>
      <c r="N22" s="9">
        <v>724104.21690999996</v>
      </c>
      <c r="O22" s="9">
        <v>346859.21925999998</v>
      </c>
      <c r="P22" s="9">
        <f t="shared" si="3"/>
        <v>47.9</v>
      </c>
      <c r="Q22" s="9">
        <f t="shared" si="5"/>
        <v>47299.270120000001</v>
      </c>
      <c r="R22" s="9">
        <f t="shared" si="6"/>
        <v>69965.98173</v>
      </c>
    </row>
    <row r="23" spans="1:18" ht="18.75" x14ac:dyDescent="0.3">
      <c r="A23" s="3" t="s">
        <v>27</v>
      </c>
      <c r="B23" s="6">
        <v>357067.12708000001</v>
      </c>
      <c r="C23" s="6">
        <v>166369.28982000001</v>
      </c>
      <c r="D23" s="9">
        <f t="shared" si="0"/>
        <v>46.6</v>
      </c>
      <c r="E23" s="9">
        <v>203581</v>
      </c>
      <c r="F23" s="9">
        <v>77603.819140000007</v>
      </c>
      <c r="G23" s="9">
        <f t="shared" si="1"/>
        <v>38.1</v>
      </c>
      <c r="H23" s="9">
        <v>153486.12708000001</v>
      </c>
      <c r="I23" s="9">
        <v>88765.470680000013</v>
      </c>
      <c r="J23" s="9">
        <f t="shared" si="4"/>
        <v>57.8</v>
      </c>
      <c r="K23" s="9">
        <v>153486.12708000001</v>
      </c>
      <c r="L23" s="9">
        <v>88765.470680000013</v>
      </c>
      <c r="M23" s="9">
        <f t="shared" si="2"/>
        <v>57.8</v>
      </c>
      <c r="N23" s="9">
        <v>381810.78898000001</v>
      </c>
      <c r="O23" s="9">
        <v>183399.43583</v>
      </c>
      <c r="P23" s="9">
        <f t="shared" si="3"/>
        <v>48</v>
      </c>
      <c r="Q23" s="9">
        <f t="shared" si="5"/>
        <v>24743.661900000006</v>
      </c>
      <c r="R23" s="9">
        <f t="shared" si="6"/>
        <v>-17030.146009999997</v>
      </c>
    </row>
    <row r="24" spans="1:18" ht="18.75" x14ac:dyDescent="0.3">
      <c r="A24" s="3" t="s">
        <v>28</v>
      </c>
      <c r="B24" s="6">
        <v>368504.97967999999</v>
      </c>
      <c r="C24" s="6">
        <v>149579.40419</v>
      </c>
      <c r="D24" s="9">
        <f t="shared" si="0"/>
        <v>40.6</v>
      </c>
      <c r="E24" s="9">
        <v>123702.2</v>
      </c>
      <c r="F24" s="9">
        <v>55611.011420000003</v>
      </c>
      <c r="G24" s="9">
        <f t="shared" si="1"/>
        <v>45</v>
      </c>
      <c r="H24" s="9">
        <v>244802.77968000001</v>
      </c>
      <c r="I24" s="9">
        <v>93968.392769999991</v>
      </c>
      <c r="J24" s="9">
        <f t="shared" si="4"/>
        <v>38.4</v>
      </c>
      <c r="K24" s="9">
        <v>244802.77968000001</v>
      </c>
      <c r="L24" s="9">
        <v>93945.392769999991</v>
      </c>
      <c r="M24" s="9">
        <f t="shared" si="2"/>
        <v>38.4</v>
      </c>
      <c r="N24" s="9">
        <v>386690.31988999998</v>
      </c>
      <c r="O24" s="9">
        <v>140061.84013999999</v>
      </c>
      <c r="P24" s="9">
        <f t="shared" si="3"/>
        <v>36.200000000000003</v>
      </c>
      <c r="Q24" s="9">
        <f t="shared" si="5"/>
        <v>18185.340209999995</v>
      </c>
      <c r="R24" s="9">
        <f t="shared" si="6"/>
        <v>9517.5640500000154</v>
      </c>
    </row>
    <row r="25" spans="1:18" ht="18.75" x14ac:dyDescent="0.3">
      <c r="A25" s="3" t="s">
        <v>29</v>
      </c>
      <c r="B25" s="6">
        <v>521623.54152999999</v>
      </c>
      <c r="C25" s="6">
        <v>290407.06793999998</v>
      </c>
      <c r="D25" s="9">
        <f t="shared" si="0"/>
        <v>55.7</v>
      </c>
      <c r="E25" s="9">
        <v>196569.14053999999</v>
      </c>
      <c r="F25" s="9">
        <v>96615.424840000007</v>
      </c>
      <c r="G25" s="9">
        <f t="shared" si="1"/>
        <v>49.2</v>
      </c>
      <c r="H25" s="9">
        <v>325054.40098999999</v>
      </c>
      <c r="I25" s="9">
        <v>193791.64309999999</v>
      </c>
      <c r="J25" s="9">
        <f t="shared" si="4"/>
        <v>59.6</v>
      </c>
      <c r="K25" s="9">
        <v>322642.40098999999</v>
      </c>
      <c r="L25" s="9">
        <v>191805.15091</v>
      </c>
      <c r="M25" s="9">
        <f t="shared" si="2"/>
        <v>59.4</v>
      </c>
      <c r="N25" s="9">
        <v>552749.16972000001</v>
      </c>
      <c r="O25" s="9">
        <v>300984.41774</v>
      </c>
      <c r="P25" s="9">
        <f t="shared" si="3"/>
        <v>54.5</v>
      </c>
      <c r="Q25" s="9">
        <f t="shared" si="5"/>
        <v>31125.628190000018</v>
      </c>
      <c r="R25" s="9">
        <f t="shared" si="6"/>
        <v>-10577.349800000025</v>
      </c>
    </row>
    <row r="26" spans="1:18" ht="18.75" x14ac:dyDescent="0.3">
      <c r="A26" s="3" t="s">
        <v>30</v>
      </c>
      <c r="B26" s="6">
        <v>509612.46882999997</v>
      </c>
      <c r="C26" s="6">
        <v>231083.91217</v>
      </c>
      <c r="D26" s="9">
        <f t="shared" si="0"/>
        <v>45.3</v>
      </c>
      <c r="E26" s="9">
        <v>259197.8689</v>
      </c>
      <c r="F26" s="9">
        <v>94902.97739</v>
      </c>
      <c r="G26" s="9">
        <f t="shared" si="1"/>
        <v>36.6</v>
      </c>
      <c r="H26" s="9">
        <v>250414.59993</v>
      </c>
      <c r="I26" s="9">
        <v>136180.93478000001</v>
      </c>
      <c r="J26" s="9">
        <f t="shared" si="4"/>
        <v>54.4</v>
      </c>
      <c r="K26" s="9">
        <v>249388.59993</v>
      </c>
      <c r="L26" s="9">
        <v>135117.93478000001</v>
      </c>
      <c r="M26" s="9">
        <f t="shared" si="2"/>
        <v>54.2</v>
      </c>
      <c r="N26" s="9">
        <v>609948.02072000003</v>
      </c>
      <c r="O26" s="9">
        <v>287943.66709</v>
      </c>
      <c r="P26" s="9">
        <f t="shared" si="3"/>
        <v>47.2</v>
      </c>
      <c r="Q26" s="9">
        <f t="shared" si="5"/>
        <v>100335.55189000006</v>
      </c>
      <c r="R26" s="9">
        <f t="shared" si="6"/>
        <v>-56859.754920000007</v>
      </c>
    </row>
    <row r="27" spans="1:18" ht="18.75" x14ac:dyDescent="0.3">
      <c r="A27" s="3" t="s">
        <v>31</v>
      </c>
      <c r="B27" s="6">
        <v>190349.47138999999</v>
      </c>
      <c r="C27" s="6">
        <v>92501.689840000006</v>
      </c>
      <c r="D27" s="9">
        <f t="shared" si="0"/>
        <v>48.6</v>
      </c>
      <c r="E27" s="9">
        <v>56009</v>
      </c>
      <c r="F27" s="9">
        <v>28896.445230000001</v>
      </c>
      <c r="G27" s="9">
        <f t="shared" si="1"/>
        <v>51.6</v>
      </c>
      <c r="H27" s="9">
        <v>134340.47138999999</v>
      </c>
      <c r="I27" s="9">
        <v>63605.244610000002</v>
      </c>
      <c r="J27" s="9">
        <f t="shared" si="4"/>
        <v>47.3</v>
      </c>
      <c r="K27" s="9">
        <v>133812.50052</v>
      </c>
      <c r="L27" s="9">
        <v>63061.273740000004</v>
      </c>
      <c r="M27" s="9">
        <f t="shared" si="2"/>
        <v>47.1</v>
      </c>
      <c r="N27" s="9">
        <v>215778.39834000001</v>
      </c>
      <c r="O27" s="9">
        <v>92853.361879999997</v>
      </c>
      <c r="P27" s="9">
        <f t="shared" si="3"/>
        <v>43</v>
      </c>
      <c r="Q27" s="9">
        <f t="shared" si="5"/>
        <v>25428.926950000023</v>
      </c>
      <c r="R27" s="9">
        <f t="shared" si="6"/>
        <v>-351.67203999999037</v>
      </c>
    </row>
    <row r="28" spans="1:18" ht="18.75" x14ac:dyDescent="0.3">
      <c r="A28" s="3" t="s">
        <v>32</v>
      </c>
      <c r="B28" s="6">
        <v>313968.79117000004</v>
      </c>
      <c r="C28" s="6">
        <v>147593.05390999999</v>
      </c>
      <c r="D28" s="9">
        <f t="shared" si="0"/>
        <v>47</v>
      </c>
      <c r="E28" s="9">
        <v>126816.2</v>
      </c>
      <c r="F28" s="9">
        <v>54192.688529999999</v>
      </c>
      <c r="G28" s="9">
        <f t="shared" si="1"/>
        <v>42.7</v>
      </c>
      <c r="H28" s="9">
        <v>187152.59117</v>
      </c>
      <c r="I28" s="9">
        <v>93400.365379999988</v>
      </c>
      <c r="J28" s="9">
        <f t="shared" si="4"/>
        <v>49.9</v>
      </c>
      <c r="K28" s="9">
        <v>184209.59117</v>
      </c>
      <c r="L28" s="9">
        <v>90454.321810000009</v>
      </c>
      <c r="M28" s="9">
        <f t="shared" si="2"/>
        <v>49.1</v>
      </c>
      <c r="N28" s="9">
        <v>320833.23110999999</v>
      </c>
      <c r="O28" s="9">
        <v>150182.55721999999</v>
      </c>
      <c r="P28" s="9">
        <f t="shared" si="3"/>
        <v>46.8</v>
      </c>
      <c r="Q28" s="9">
        <f t="shared" si="5"/>
        <v>6864.4399399999529</v>
      </c>
      <c r="R28" s="9">
        <f t="shared" si="6"/>
        <v>-2589.5033100000001</v>
      </c>
    </row>
    <row r="29" spans="1:18" ht="18.75" x14ac:dyDescent="0.3">
      <c r="A29" s="3" t="s">
        <v>33</v>
      </c>
      <c r="B29" s="6">
        <v>552616.67090000003</v>
      </c>
      <c r="C29" s="6">
        <v>309884.12473000004</v>
      </c>
      <c r="D29" s="9">
        <f t="shared" si="0"/>
        <v>56.1</v>
      </c>
      <c r="E29" s="9">
        <v>195047.12</v>
      </c>
      <c r="F29" s="9">
        <v>97305.655069999993</v>
      </c>
      <c r="G29" s="9">
        <f t="shared" si="1"/>
        <v>49.9</v>
      </c>
      <c r="H29" s="9">
        <v>357569.55089999997</v>
      </c>
      <c r="I29" s="9">
        <v>212578.46966</v>
      </c>
      <c r="J29" s="9">
        <f t="shared" si="4"/>
        <v>59.5</v>
      </c>
      <c r="K29" s="9">
        <v>357512.25089999998</v>
      </c>
      <c r="L29" s="9">
        <v>212541.16962</v>
      </c>
      <c r="M29" s="9">
        <f t="shared" si="2"/>
        <v>59.5</v>
      </c>
      <c r="N29" s="9">
        <v>565982.82883000001</v>
      </c>
      <c r="O29" s="9">
        <v>304975.14716000005</v>
      </c>
      <c r="P29" s="9">
        <f t="shared" si="3"/>
        <v>53.9</v>
      </c>
      <c r="Q29" s="9">
        <f t="shared" si="5"/>
        <v>13366.157929999987</v>
      </c>
      <c r="R29" s="9">
        <f t="shared" si="6"/>
        <v>4908.9775699999882</v>
      </c>
    </row>
    <row r="30" spans="1:18" ht="18.75" x14ac:dyDescent="0.3">
      <c r="A30" s="3" t="s">
        <v>34</v>
      </c>
      <c r="B30" s="6">
        <v>376075.9362</v>
      </c>
      <c r="C30" s="6">
        <v>213574.49249999999</v>
      </c>
      <c r="D30" s="9">
        <f t="shared" si="0"/>
        <v>56.8</v>
      </c>
      <c r="E30" s="9">
        <v>87424.514999999999</v>
      </c>
      <c r="F30" s="9">
        <v>49583.90554</v>
      </c>
      <c r="G30" s="9">
        <f t="shared" si="1"/>
        <v>56.7</v>
      </c>
      <c r="H30" s="9">
        <v>288651.42119999998</v>
      </c>
      <c r="I30" s="9">
        <v>163990.58696000002</v>
      </c>
      <c r="J30" s="9">
        <f t="shared" si="4"/>
        <v>56.8</v>
      </c>
      <c r="K30" s="9">
        <v>288651.42119999998</v>
      </c>
      <c r="L30" s="9">
        <v>164158.43886000002</v>
      </c>
      <c r="M30" s="9">
        <f t="shared" si="2"/>
        <v>56.9</v>
      </c>
      <c r="N30" s="9">
        <v>387583.08854999999</v>
      </c>
      <c r="O30" s="9">
        <v>213484.58415000001</v>
      </c>
      <c r="P30" s="9">
        <f t="shared" si="3"/>
        <v>55.1</v>
      </c>
      <c r="Q30" s="9">
        <f t="shared" si="5"/>
        <v>11507.152349999989</v>
      </c>
      <c r="R30" s="9">
        <f t="shared" si="6"/>
        <v>89.908349999983329</v>
      </c>
    </row>
    <row r="31" spans="1:18" ht="18.75" x14ac:dyDescent="0.3">
      <c r="A31" s="3" t="s">
        <v>35</v>
      </c>
      <c r="B31" s="6">
        <v>228520.33061999999</v>
      </c>
      <c r="C31" s="6">
        <v>127165.31412000001</v>
      </c>
      <c r="D31" s="9">
        <f t="shared" si="0"/>
        <v>55.6</v>
      </c>
      <c r="E31" s="9">
        <v>76494.8</v>
      </c>
      <c r="F31" s="9">
        <v>42299.618829999999</v>
      </c>
      <c r="G31" s="9">
        <f t="shared" si="1"/>
        <v>55.3</v>
      </c>
      <c r="H31" s="9">
        <v>152025.53062000001</v>
      </c>
      <c r="I31" s="9">
        <v>84865.695290000003</v>
      </c>
      <c r="J31" s="9">
        <f t="shared" si="4"/>
        <v>55.8</v>
      </c>
      <c r="K31" s="9">
        <v>152025.53062000001</v>
      </c>
      <c r="L31" s="9">
        <v>84865.695290000003</v>
      </c>
      <c r="M31" s="9">
        <f t="shared" si="2"/>
        <v>55.8</v>
      </c>
      <c r="N31" s="9">
        <v>243523.04175999999</v>
      </c>
      <c r="O31" s="9">
        <v>131700.66052999999</v>
      </c>
      <c r="P31" s="9">
        <f t="shared" si="3"/>
        <v>54.1</v>
      </c>
      <c r="Q31" s="9">
        <f t="shared" si="5"/>
        <v>15002.711139999999</v>
      </c>
      <c r="R31" s="9">
        <f t="shared" si="6"/>
        <v>-4535.3464099999837</v>
      </c>
    </row>
    <row r="32" spans="1:18" ht="18.75" x14ac:dyDescent="0.3">
      <c r="A32" s="4" t="s">
        <v>36</v>
      </c>
      <c r="B32" s="7">
        <f>SUM(B5:B31)</f>
        <v>29037329.747609995</v>
      </c>
      <c r="C32" s="7">
        <f>SUM(C5:C31)</f>
        <v>14612710.621830001</v>
      </c>
      <c r="D32" s="9">
        <f t="shared" si="0"/>
        <v>50.3</v>
      </c>
      <c r="E32" s="7">
        <f>SUM(E5:E31)</f>
        <v>9144721.6574900001</v>
      </c>
      <c r="F32" s="7">
        <f>SUM(F5:F31)</f>
        <v>4433039.8067199998</v>
      </c>
      <c r="G32" s="6">
        <f t="shared" si="1"/>
        <v>48.5</v>
      </c>
      <c r="H32" s="7">
        <f>SUM(H5:H31)</f>
        <v>19892608.090119999</v>
      </c>
      <c r="I32" s="7">
        <f>SUM(I5:I31)</f>
        <v>10179670.81511</v>
      </c>
      <c r="J32" s="6">
        <f t="shared" si="4"/>
        <v>51.2</v>
      </c>
      <c r="K32" s="10">
        <f>SUM(K5:K31)</f>
        <v>19860313.306169994</v>
      </c>
      <c r="L32" s="10">
        <f>SUM(L5:L31)</f>
        <v>10161096.752129998</v>
      </c>
      <c r="M32" s="9">
        <f t="shared" si="2"/>
        <v>51.2</v>
      </c>
      <c r="N32" s="10">
        <f>SUM(N5:N31)</f>
        <v>31628408.477620013</v>
      </c>
      <c r="O32" s="10">
        <f>SUM(O5:O31)</f>
        <v>14154218.612370003</v>
      </c>
      <c r="P32" s="9">
        <f t="shared" si="3"/>
        <v>44.8</v>
      </c>
      <c r="Q32" s="10">
        <f>SUM(Q5:Q31)</f>
        <v>2591078.7300100005</v>
      </c>
      <c r="R32" s="10">
        <f>SUM(R5:R31)</f>
        <v>458492.00945999916</v>
      </c>
    </row>
  </sheetData>
  <mergeCells count="8">
    <mergeCell ref="Q3:R3"/>
    <mergeCell ref="A1:R1"/>
    <mergeCell ref="A3:A4"/>
    <mergeCell ref="B3:D3"/>
    <mergeCell ref="E3:G3"/>
    <mergeCell ref="H3:J3"/>
    <mergeCell ref="K3:M3"/>
    <mergeCell ref="N3:P3"/>
  </mergeCells>
  <pageMargins left="0.25" right="0.25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пол. 2024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2024-08-13T12:53:24Z</dcterms:modified>
</cp:coreProperties>
</file>