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3040" windowHeight="8580"/>
  </bookViews>
  <sheets>
    <sheet name="1 кв. 2024 года" sheetId="1" r:id="rId1"/>
  </sheets>
  <calcPr calcId="145621"/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5" i="1"/>
  <c r="Q32" i="1" l="1"/>
  <c r="R5" i="1"/>
  <c r="R8" i="1" l="1"/>
  <c r="P8" i="1"/>
  <c r="M8" i="1"/>
  <c r="J8" i="1"/>
  <c r="G8" i="1"/>
  <c r="D8" i="1"/>
  <c r="D5" i="1"/>
  <c r="B32" i="1"/>
  <c r="H32" i="1" l="1"/>
  <c r="P20" i="1"/>
  <c r="M14" i="1"/>
  <c r="G19" i="1"/>
  <c r="D18" i="1"/>
  <c r="R6" i="1"/>
  <c r="R7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P6" i="1"/>
  <c r="P7" i="1"/>
  <c r="P9" i="1"/>
  <c r="P10" i="1"/>
  <c r="P11" i="1"/>
  <c r="P12" i="1"/>
  <c r="P13" i="1"/>
  <c r="P14" i="1"/>
  <c r="P15" i="1"/>
  <c r="P16" i="1"/>
  <c r="P17" i="1"/>
  <c r="P18" i="1"/>
  <c r="P19" i="1"/>
  <c r="P21" i="1"/>
  <c r="P22" i="1"/>
  <c r="P23" i="1"/>
  <c r="P24" i="1"/>
  <c r="P25" i="1"/>
  <c r="P26" i="1"/>
  <c r="P27" i="1"/>
  <c r="P28" i="1"/>
  <c r="P29" i="1"/>
  <c r="P30" i="1"/>
  <c r="P31" i="1"/>
  <c r="P5" i="1"/>
  <c r="M6" i="1"/>
  <c r="M7" i="1"/>
  <c r="M9" i="1"/>
  <c r="M10" i="1"/>
  <c r="M11" i="1"/>
  <c r="M12" i="1"/>
  <c r="M13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5" i="1"/>
  <c r="G6" i="1"/>
  <c r="G7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5" i="1"/>
  <c r="D6" i="1"/>
  <c r="D7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C32" i="1"/>
  <c r="E32" i="1"/>
  <c r="F32" i="1"/>
  <c r="K32" i="1"/>
  <c r="L32" i="1"/>
  <c r="N32" i="1"/>
  <c r="O32" i="1"/>
  <c r="P32" i="1" l="1"/>
  <c r="M32" i="1"/>
  <c r="J11" i="1"/>
  <c r="J5" i="1"/>
  <c r="J30" i="1"/>
  <c r="J28" i="1"/>
  <c r="J26" i="1"/>
  <c r="J23" i="1"/>
  <c r="J19" i="1"/>
  <c r="J17" i="1"/>
  <c r="J15" i="1"/>
  <c r="J13" i="1"/>
  <c r="J9" i="1"/>
  <c r="J31" i="1"/>
  <c r="J29" i="1"/>
  <c r="J27" i="1"/>
  <c r="J25" i="1"/>
  <c r="J24" i="1"/>
  <c r="J22" i="1"/>
  <c r="J20" i="1"/>
  <c r="J18" i="1"/>
  <c r="J16" i="1"/>
  <c r="J14" i="1"/>
  <c r="J12" i="1"/>
  <c r="J10" i="1"/>
  <c r="J7" i="1"/>
  <c r="D32" i="1"/>
  <c r="J6" i="1"/>
  <c r="I32" i="1"/>
  <c r="G32" i="1"/>
  <c r="R32" i="1"/>
  <c r="J21" i="1"/>
  <c r="J32" i="1" l="1"/>
</calcChain>
</file>

<file path=xl/sharedStrings.xml><?xml version="1.0" encoding="utf-8"?>
<sst xmlns="http://schemas.openxmlformats.org/spreadsheetml/2006/main" count="54" uniqueCount="40">
  <si>
    <t>Наименование муниципального образования</t>
  </si>
  <si>
    <t xml:space="preserve">Доходы, всего </t>
  </si>
  <si>
    <t>в том числе налоговые и неналоговые доходы</t>
  </si>
  <si>
    <t>Безвозмездные поступления</t>
  </si>
  <si>
    <t>в том числе безвозмездные поступления от других бюджетов бюджетной системы</t>
  </si>
  <si>
    <t>Расходы, всего</t>
  </si>
  <si>
    <t>Результат исполнения бюджета (дефицит/профицит)</t>
  </si>
  <si>
    <t xml:space="preserve">план </t>
  </si>
  <si>
    <t>исполнение</t>
  </si>
  <si>
    <t>% испол-нения</t>
  </si>
  <si>
    <t>г. Орел</t>
  </si>
  <si>
    <t>г. Ливны</t>
  </si>
  <si>
    <t>г. Мценск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</si>
  <si>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</si>
  <si>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</si>
  <si>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</si>
  <si>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</si>
  <si>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</si>
  <si>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</si>
  <si>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</si>
  <si>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</si>
  <si>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</si>
  <si>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</si>
  <si>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</si>
  <si>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</si>
  <si>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</si>
  <si>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</si>
  <si>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</si>
  <si>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</si>
  <si>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</si>
  <si>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</si>
  <si>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</si>
  <si>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</si>
  <si>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</si>
  <si>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</si>
  <si>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</si>
  <si>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Итого</t>
  </si>
  <si>
    <t>(тыс. рублей)</t>
  </si>
  <si>
    <t>Орловский муниципальный округ</t>
  </si>
  <si>
    <t>Информация об исполнении консолидированных бюджетов муниципальных районов, бюджетов муниципального округа и городских округов Орловской области за 1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</si>
</sst>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1" fillId="0" borderId="5" xfId="0" applyNumberFormat="1" applyFont="1" applyBorder="1"/>
    <xf numFmtId="164" fontId="4" fillId="0" borderId="5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164" fontId="6" fillId="0" borderId="5" xfId="0" applyNumberFormat="1" applyFont="1" applyBorder="1"/>
    <xf numFmtId="164" fontId="7" fillId="0" borderId="5" xfId="0" applyNumberFormat="1" applyFont="1" applyBorder="1"/>
    <xf numFmtId="0" fontId="9" fillId="0" borderId="0" xfId="0" applyFont="1"/>
    <xf numFmtId="164" fontId="10" fillId="0" borderId="5" xfId="0" applyNumberFormat="1" applyFont="1" applyBorder="1"/>
    <xf numFmtId="164" fontId="11" fillId="0" borderId="5" xfId="0" applyNumberFormat="1" applyFont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tabSelected="1" workbookViewId="0">
      <selection activeCell="J2" sqref="A2:J32"/>
    </sheetView>
  </sheetViews>
  <sheetFormatPr defaultRowHeight="15" x14ac:dyDescent="0.25"/>
  <cols>
    <col min="1" max="1" width="41.140625" customWidth="1"/>
    <col min="2" max="3" width="16.28515625" customWidth="1"/>
    <col min="4" max="4" width="8.42578125" style="8" customWidth="1"/>
    <col min="5" max="5" width="16.28515625" customWidth="1"/>
    <col min="6" max="6" width="15.140625" customWidth="1"/>
    <col min="7" max="7" width="8.85546875" customWidth="1"/>
    <col min="8" max="8" width="17.28515625" customWidth="1"/>
    <col min="9" max="9" width="14.7109375" customWidth="1"/>
    <col min="10" max="10" width="8.5703125" customWidth="1"/>
    <col min="11" max="11" width="15.140625" customWidth="1"/>
    <col min="12" max="12" width="15.7109375" customWidth="1"/>
    <col min="13" max="13" width="7.42578125" customWidth="1"/>
    <col min="14" max="14" width="16.42578125" style="8" customWidth="1"/>
    <col min="15" max="15" width="15.28515625" style="8" customWidth="1"/>
    <col min="16" max="16" width="8.42578125" style="8" customWidth="1"/>
    <col min="17" max="17" width="15.28515625" style="8" customWidth="1"/>
    <col min="18" max="18" width="14" style="8" customWidth="1"/>
  </cols>
  <sheetData>
    <row r="1" spans="1:18" ht="43.5" customHeight="1" x14ac:dyDescent="0.25">
      <c r="A1" s="15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15.75" x14ac:dyDescent="0.25">
      <c r="Q2" s="13" t="s">
        <v>37</v>
      </c>
    </row>
    <row r="3" spans="1:18" ht="52.5" customHeight="1" x14ac:dyDescent="0.25">
      <c r="A3" s="16" t="s">
        <v>0</v>
      </c>
      <c r="B3" s="18" t="s">
        <v>1</v>
      </c>
      <c r="C3" s="19"/>
      <c r="D3" s="20"/>
      <c r="E3" s="21" t="s">
        <v>2</v>
      </c>
      <c r="F3" s="22"/>
      <c r="G3" s="23"/>
      <c r="H3" s="18" t="s">
        <v>3</v>
      </c>
      <c r="I3" s="19"/>
      <c r="J3" s="20"/>
      <c r="K3" s="21" t="s">
        <v>4</v>
      </c>
      <c r="L3" s="22"/>
      <c r="M3" s="23"/>
      <c r="N3" s="24" t="s">
        <v>5</v>
      </c>
      <c r="O3" s="25"/>
      <c r="P3" s="26"/>
      <c r="Q3" s="14" t="s">
        <v>6</v>
      </c>
      <c r="R3" s="14"/>
    </row>
    <row r="4" spans="1:18" ht="22.5" x14ac:dyDescent="0.25">
      <c r="A4" s="17"/>
      <c r="B4" s="1" t="s">
        <v>7</v>
      </c>
      <c r="C4" s="2" t="s">
        <v>8</v>
      </c>
      <c r="D4" s="5" t="s">
        <v>9</v>
      </c>
      <c r="E4" s="1" t="s">
        <v>7</v>
      </c>
      <c r="F4" s="2" t="s">
        <v>8</v>
      </c>
      <c r="G4" s="5" t="s">
        <v>9</v>
      </c>
      <c r="H4" s="1" t="s">
        <v>7</v>
      </c>
      <c r="I4" s="2" t="s">
        <v>8</v>
      </c>
      <c r="J4" s="5" t="s">
        <v>9</v>
      </c>
      <c r="K4" s="1" t="s">
        <v>7</v>
      </c>
      <c r="L4" s="2" t="s">
        <v>8</v>
      </c>
      <c r="M4" s="5" t="s">
        <v>9</v>
      </c>
      <c r="N4" s="11" t="s">
        <v>7</v>
      </c>
      <c r="O4" s="12" t="s">
        <v>8</v>
      </c>
      <c r="P4" s="5" t="s">
        <v>9</v>
      </c>
      <c r="Q4" s="11" t="s">
        <v>7</v>
      </c>
      <c r="R4" s="12" t="s">
        <v>8</v>
      </c>
    </row>
    <row r="5" spans="1:18" ht="18.75" x14ac:dyDescent="0.3">
      <c r="A5" s="3" t="s">
        <v>10</v>
      </c>
      <c r="B5" s="6">
        <v>13552789.477</v>
      </c>
      <c r="C5" s="6">
        <v>3007235.5015700003</v>
      </c>
      <c r="D5" s="9">
        <f t="shared" ref="D5:D32" si="0">ROUND(C5/B5*100,1)</f>
        <v>22.2</v>
      </c>
      <c r="E5" s="9">
        <v>3445494</v>
      </c>
      <c r="F5" s="9">
        <v>761489.53148999996</v>
      </c>
      <c r="G5" s="9">
        <f t="shared" ref="G5:G32" si="1">ROUND(F5/E5*100,1)</f>
        <v>22.1</v>
      </c>
      <c r="H5" s="9">
        <v>10107295.477</v>
      </c>
      <c r="I5" s="9">
        <v>2245745.9700799999</v>
      </c>
      <c r="J5" s="9">
        <f>ROUND(I5/H5*100,1)</f>
        <v>22.2</v>
      </c>
      <c r="K5" s="9">
        <v>10107295.477</v>
      </c>
      <c r="L5" s="9">
        <v>2235330.3548900001</v>
      </c>
      <c r="M5" s="9">
        <f t="shared" ref="M5:M32" si="2">ROUND(L5/K5*100,1)</f>
        <v>22.1</v>
      </c>
      <c r="N5" s="9">
        <v>14874294.670209998</v>
      </c>
      <c r="O5" s="9">
        <v>2507066.7928299997</v>
      </c>
      <c r="P5" s="9">
        <f t="shared" ref="P5:P32" si="3">ROUND(O5/N5*100,1)</f>
        <v>16.899999999999999</v>
      </c>
      <c r="Q5" s="9">
        <f>N5-B5</f>
        <v>1321505.1932099983</v>
      </c>
      <c r="R5" s="9">
        <f>C5-O5</f>
        <v>500168.70874000061</v>
      </c>
    </row>
    <row r="6" spans="1:18" ht="18.75" x14ac:dyDescent="0.3">
      <c r="A6" s="3" t="s">
        <v>11</v>
      </c>
      <c r="B6" s="6">
        <v>1583877.5511099999</v>
      </c>
      <c r="C6" s="6">
        <v>301019.02625</v>
      </c>
      <c r="D6" s="9">
        <f t="shared" si="0"/>
        <v>19</v>
      </c>
      <c r="E6" s="9">
        <v>484622.761</v>
      </c>
      <c r="F6" s="9">
        <v>99686.73285</v>
      </c>
      <c r="G6" s="9">
        <f t="shared" si="1"/>
        <v>20.6</v>
      </c>
      <c r="H6" s="9">
        <v>1099254.7901099999</v>
      </c>
      <c r="I6" s="9">
        <v>201332.2934</v>
      </c>
      <c r="J6" s="9">
        <f t="shared" ref="J6:J32" si="4">ROUND(I6/H6*100,1)</f>
        <v>18.3</v>
      </c>
      <c r="K6" s="9">
        <v>1099212.7901099999</v>
      </c>
      <c r="L6" s="9">
        <v>200996.99340000001</v>
      </c>
      <c r="M6" s="9">
        <f t="shared" si="2"/>
        <v>18.3</v>
      </c>
      <c r="N6" s="9">
        <v>1638810.25419</v>
      </c>
      <c r="O6" s="9">
        <v>305071.67798000004</v>
      </c>
      <c r="P6" s="9">
        <f t="shared" si="3"/>
        <v>18.600000000000001</v>
      </c>
      <c r="Q6" s="9">
        <f t="shared" ref="Q6:Q31" si="5">N6-B6</f>
        <v>54932.703080000123</v>
      </c>
      <c r="R6" s="9">
        <f t="shared" ref="R6:R31" si="6">C6-O6</f>
        <v>-4052.6517300000414</v>
      </c>
    </row>
    <row r="7" spans="1:18" ht="18.75" x14ac:dyDescent="0.3">
      <c r="A7" s="3" t="s">
        <v>12</v>
      </c>
      <c r="B7" s="6">
        <v>1249157.1982499999</v>
      </c>
      <c r="C7" s="6">
        <v>261326.18640000001</v>
      </c>
      <c r="D7" s="9">
        <f t="shared" si="0"/>
        <v>20.9</v>
      </c>
      <c r="E7" s="9">
        <v>281405.70498000004</v>
      </c>
      <c r="F7" s="9">
        <v>61643.593770000007</v>
      </c>
      <c r="G7" s="9">
        <f t="shared" si="1"/>
        <v>21.9</v>
      </c>
      <c r="H7" s="9">
        <v>967751.49326999998</v>
      </c>
      <c r="I7" s="9">
        <v>199682.59263</v>
      </c>
      <c r="J7" s="9">
        <f t="shared" si="4"/>
        <v>20.6</v>
      </c>
      <c r="K7" s="9">
        <v>967875.75797999999</v>
      </c>
      <c r="L7" s="9">
        <v>199806.85734000002</v>
      </c>
      <c r="M7" s="9">
        <f t="shared" si="2"/>
        <v>20.6</v>
      </c>
      <c r="N7" s="9">
        <v>1255876.81978</v>
      </c>
      <c r="O7" s="9">
        <v>248623.21127999999</v>
      </c>
      <c r="P7" s="9">
        <f t="shared" si="3"/>
        <v>19.8</v>
      </c>
      <c r="Q7" s="9">
        <f t="shared" si="5"/>
        <v>6719.6215300001204</v>
      </c>
      <c r="R7" s="9">
        <f t="shared" si="6"/>
        <v>12702.975120000017</v>
      </c>
    </row>
    <row r="8" spans="1:18" ht="18.75" x14ac:dyDescent="0.3">
      <c r="A8" s="3" t="s">
        <v>38</v>
      </c>
      <c r="B8" s="6">
        <v>2569805.5522600003</v>
      </c>
      <c r="C8" s="6">
        <v>641527.78145000001</v>
      </c>
      <c r="D8" s="9">
        <f t="shared" si="0"/>
        <v>25</v>
      </c>
      <c r="E8" s="9">
        <v>885450.52</v>
      </c>
      <c r="F8" s="9">
        <v>192238.08766999998</v>
      </c>
      <c r="G8" s="9">
        <f t="shared" si="1"/>
        <v>21.7</v>
      </c>
      <c r="H8" s="9">
        <v>1684355.03226</v>
      </c>
      <c r="I8" s="9">
        <v>449289.69377999997</v>
      </c>
      <c r="J8" s="9">
        <f t="shared" ref="J8" si="7">ROUND(I8/H8*100,1)</f>
        <v>26.7</v>
      </c>
      <c r="K8" s="9">
        <v>1684355.03226</v>
      </c>
      <c r="L8" s="9">
        <v>449342.83963</v>
      </c>
      <c r="M8" s="9">
        <f t="shared" si="2"/>
        <v>26.7</v>
      </c>
      <c r="N8" s="9">
        <v>2904962.4124600003</v>
      </c>
      <c r="O8" s="9">
        <v>596241.07605999999</v>
      </c>
      <c r="P8" s="9">
        <f t="shared" si="3"/>
        <v>20.5</v>
      </c>
      <c r="Q8" s="9">
        <f t="shared" si="5"/>
        <v>335156.8602</v>
      </c>
      <c r="R8" s="9">
        <f t="shared" si="6"/>
        <v>45286.705390000017</v>
      </c>
    </row>
    <row r="9" spans="1:18" ht="18.75" x14ac:dyDescent="0.3">
      <c r="A9" s="3" t="s">
        <v>13</v>
      </c>
      <c r="B9" s="6">
        <v>487920.78616000002</v>
      </c>
      <c r="C9" s="6">
        <v>116937.16409999999</v>
      </c>
      <c r="D9" s="9">
        <f t="shared" si="0"/>
        <v>24</v>
      </c>
      <c r="E9" s="9">
        <v>198026</v>
      </c>
      <c r="F9" s="9">
        <v>47438.247149999996</v>
      </c>
      <c r="G9" s="9">
        <f t="shared" si="1"/>
        <v>24</v>
      </c>
      <c r="H9" s="9">
        <v>289894.78616000002</v>
      </c>
      <c r="I9" s="9">
        <v>69498.916949999999</v>
      </c>
      <c r="J9" s="9">
        <f t="shared" si="4"/>
        <v>24</v>
      </c>
      <c r="K9" s="9">
        <v>289894.78616000002</v>
      </c>
      <c r="L9" s="9">
        <v>69474.888080000004</v>
      </c>
      <c r="M9" s="9">
        <f t="shared" si="2"/>
        <v>24</v>
      </c>
      <c r="N9" s="9">
        <v>534683.32588999998</v>
      </c>
      <c r="O9" s="9">
        <v>122846.1991</v>
      </c>
      <c r="P9" s="9">
        <f t="shared" si="3"/>
        <v>23</v>
      </c>
      <c r="Q9" s="9">
        <f t="shared" si="5"/>
        <v>46762.53972999996</v>
      </c>
      <c r="R9" s="9">
        <f t="shared" si="6"/>
        <v>-5909.0350000000035</v>
      </c>
    </row>
    <row r="10" spans="1:18" ht="18.75" x14ac:dyDescent="0.3">
      <c r="A10" s="3" t="s">
        <v>14</v>
      </c>
      <c r="B10" s="6">
        <v>499865.29894000001</v>
      </c>
      <c r="C10" s="6">
        <v>142274.33115000001</v>
      </c>
      <c r="D10" s="9">
        <f t="shared" si="0"/>
        <v>28.5</v>
      </c>
      <c r="E10" s="9">
        <v>216332.1</v>
      </c>
      <c r="F10" s="9">
        <v>78769.852780000001</v>
      </c>
      <c r="G10" s="9">
        <f t="shared" si="1"/>
        <v>36.4</v>
      </c>
      <c r="H10" s="9">
        <v>283533.19893999997</v>
      </c>
      <c r="I10" s="9">
        <v>63504.478369999997</v>
      </c>
      <c r="J10" s="9">
        <f t="shared" si="4"/>
        <v>22.4</v>
      </c>
      <c r="K10" s="9">
        <v>283533.19893999997</v>
      </c>
      <c r="L10" s="9">
        <v>63243.343139999997</v>
      </c>
      <c r="M10" s="9">
        <f t="shared" si="2"/>
        <v>22.3</v>
      </c>
      <c r="N10" s="9">
        <v>504356.44701999996</v>
      </c>
      <c r="O10" s="9">
        <v>117990.37186</v>
      </c>
      <c r="P10" s="9">
        <f t="shared" si="3"/>
        <v>23.4</v>
      </c>
      <c r="Q10" s="9">
        <f t="shared" si="5"/>
        <v>4491.1480799999554</v>
      </c>
      <c r="R10" s="9">
        <f t="shared" si="6"/>
        <v>24283.959290000013</v>
      </c>
    </row>
    <row r="11" spans="1:18" ht="18.75" x14ac:dyDescent="0.3">
      <c r="A11" s="3" t="s">
        <v>15</v>
      </c>
      <c r="B11" s="6">
        <v>335925.23917000002</v>
      </c>
      <c r="C11" s="6">
        <v>67883.432249999998</v>
      </c>
      <c r="D11" s="9">
        <f t="shared" si="0"/>
        <v>20.2</v>
      </c>
      <c r="E11" s="9">
        <v>151577.79999999999</v>
      </c>
      <c r="F11" s="9">
        <v>26706.53384</v>
      </c>
      <c r="G11" s="9">
        <f t="shared" si="1"/>
        <v>17.600000000000001</v>
      </c>
      <c r="H11" s="9">
        <v>184347.43917</v>
      </c>
      <c r="I11" s="9">
        <v>41176.898409999994</v>
      </c>
      <c r="J11" s="9">
        <f t="shared" si="4"/>
        <v>22.3</v>
      </c>
      <c r="K11" s="9">
        <v>184347.43917</v>
      </c>
      <c r="L11" s="9">
        <v>41069.059430000001</v>
      </c>
      <c r="M11" s="9">
        <f t="shared" si="2"/>
        <v>22.3</v>
      </c>
      <c r="N11" s="9">
        <v>349163.48504</v>
      </c>
      <c r="O11" s="9">
        <v>75074.272069999992</v>
      </c>
      <c r="P11" s="9">
        <f t="shared" si="3"/>
        <v>21.5</v>
      </c>
      <c r="Q11" s="9">
        <f t="shared" si="5"/>
        <v>13238.245869999984</v>
      </c>
      <c r="R11" s="9">
        <f t="shared" si="6"/>
        <v>-7190.8398199999938</v>
      </c>
    </row>
    <row r="12" spans="1:18" ht="18.75" x14ac:dyDescent="0.3">
      <c r="A12" s="3" t="s">
        <v>16</v>
      </c>
      <c r="B12" s="6">
        <v>318016.71986000001</v>
      </c>
      <c r="C12" s="6">
        <v>64179.417590000005</v>
      </c>
      <c r="D12" s="9">
        <f t="shared" si="0"/>
        <v>20.2</v>
      </c>
      <c r="E12" s="9">
        <v>170600</v>
      </c>
      <c r="F12" s="9">
        <v>33581.328700000005</v>
      </c>
      <c r="G12" s="9">
        <f t="shared" si="1"/>
        <v>19.7</v>
      </c>
      <c r="H12" s="9">
        <v>147416.71986000001</v>
      </c>
      <c r="I12" s="9">
        <v>30598.088889999999</v>
      </c>
      <c r="J12" s="9">
        <f t="shared" si="4"/>
        <v>20.8</v>
      </c>
      <c r="K12" s="9">
        <v>147166.71986000001</v>
      </c>
      <c r="L12" s="9">
        <v>30606.36321</v>
      </c>
      <c r="M12" s="9">
        <f t="shared" si="2"/>
        <v>20.8</v>
      </c>
      <c r="N12" s="9">
        <v>359201.58435000002</v>
      </c>
      <c r="O12" s="9">
        <v>70703.097049999997</v>
      </c>
      <c r="P12" s="9">
        <f t="shared" si="3"/>
        <v>19.7</v>
      </c>
      <c r="Q12" s="9">
        <f t="shared" si="5"/>
        <v>41184.864490000007</v>
      </c>
      <c r="R12" s="9">
        <f t="shared" si="6"/>
        <v>-6523.6794599999921</v>
      </c>
    </row>
    <row r="13" spans="1:18" ht="18.75" x14ac:dyDescent="0.3">
      <c r="A13" s="3" t="s">
        <v>17</v>
      </c>
      <c r="B13" s="6">
        <v>367256.84664</v>
      </c>
      <c r="C13" s="6">
        <v>88732.754739999989</v>
      </c>
      <c r="D13" s="9">
        <f t="shared" si="0"/>
        <v>24.2</v>
      </c>
      <c r="E13" s="9">
        <v>145518.05987</v>
      </c>
      <c r="F13" s="9">
        <v>43097.986360000003</v>
      </c>
      <c r="G13" s="9">
        <f t="shared" si="1"/>
        <v>29.6</v>
      </c>
      <c r="H13" s="9">
        <v>221738.78677000001</v>
      </c>
      <c r="I13" s="9">
        <v>45634.768380000001</v>
      </c>
      <c r="J13" s="9">
        <f t="shared" si="4"/>
        <v>20.6</v>
      </c>
      <c r="K13" s="9">
        <v>221738.78677000001</v>
      </c>
      <c r="L13" s="9">
        <v>45632.647349999999</v>
      </c>
      <c r="M13" s="9">
        <f t="shared" si="2"/>
        <v>20.6</v>
      </c>
      <c r="N13" s="9">
        <v>389111.84237000003</v>
      </c>
      <c r="O13" s="9">
        <v>93669.393890000007</v>
      </c>
      <c r="P13" s="9">
        <f t="shared" si="3"/>
        <v>24.1</v>
      </c>
      <c r="Q13" s="9">
        <f t="shared" si="5"/>
        <v>21854.995730000024</v>
      </c>
      <c r="R13" s="9">
        <f t="shared" si="6"/>
        <v>-4936.6391500000173</v>
      </c>
    </row>
    <row r="14" spans="1:18" ht="18.75" x14ac:dyDescent="0.3">
      <c r="A14" s="3" t="s">
        <v>18</v>
      </c>
      <c r="B14" s="6">
        <v>473994.45867999998</v>
      </c>
      <c r="C14" s="6">
        <v>102443.48693000001</v>
      </c>
      <c r="D14" s="9">
        <f t="shared" si="0"/>
        <v>21.6</v>
      </c>
      <c r="E14" s="9">
        <v>162456.1</v>
      </c>
      <c r="F14" s="9">
        <v>32042.3433</v>
      </c>
      <c r="G14" s="9">
        <f t="shared" si="1"/>
        <v>19.7</v>
      </c>
      <c r="H14" s="9">
        <v>311538.35868</v>
      </c>
      <c r="I14" s="9">
        <v>70401.143629999991</v>
      </c>
      <c r="J14" s="9">
        <f t="shared" si="4"/>
        <v>22.6</v>
      </c>
      <c r="K14" s="9">
        <v>311538.35868</v>
      </c>
      <c r="L14" s="9">
        <v>71101.29237000001</v>
      </c>
      <c r="M14" s="9">
        <f t="shared" si="2"/>
        <v>22.8</v>
      </c>
      <c r="N14" s="9">
        <v>498885.56672</v>
      </c>
      <c r="O14" s="9">
        <v>98300.830549999999</v>
      </c>
      <c r="P14" s="9">
        <f t="shared" si="3"/>
        <v>19.7</v>
      </c>
      <c r="Q14" s="9">
        <f t="shared" si="5"/>
        <v>24891.108040000021</v>
      </c>
      <c r="R14" s="9">
        <f t="shared" si="6"/>
        <v>4142.6563800000149</v>
      </c>
    </row>
    <row r="15" spans="1:18" ht="18.75" x14ac:dyDescent="0.3">
      <c r="A15" s="3" t="s">
        <v>19</v>
      </c>
      <c r="B15" s="6">
        <v>188621.68721999999</v>
      </c>
      <c r="C15" s="6">
        <v>47082.94382</v>
      </c>
      <c r="D15" s="9">
        <f t="shared" si="0"/>
        <v>25</v>
      </c>
      <c r="E15" s="9">
        <v>45030.8</v>
      </c>
      <c r="F15" s="9">
        <v>8304.3085900000005</v>
      </c>
      <c r="G15" s="9">
        <f t="shared" si="1"/>
        <v>18.399999999999999</v>
      </c>
      <c r="H15" s="9">
        <v>143590.88722</v>
      </c>
      <c r="I15" s="9">
        <v>38778.63523</v>
      </c>
      <c r="J15" s="9">
        <f>ROUND(I15/H15*100,1)</f>
        <v>27</v>
      </c>
      <c r="K15" s="9">
        <v>143490.88722</v>
      </c>
      <c r="L15" s="9">
        <v>38688.150299999994</v>
      </c>
      <c r="M15" s="9">
        <f t="shared" si="2"/>
        <v>27</v>
      </c>
      <c r="N15" s="9">
        <v>181160.25534</v>
      </c>
      <c r="O15" s="9">
        <v>35459.183899999996</v>
      </c>
      <c r="P15" s="9">
        <f t="shared" si="3"/>
        <v>19.600000000000001</v>
      </c>
      <c r="Q15" s="9">
        <f t="shared" si="5"/>
        <v>-7461.4318799999892</v>
      </c>
      <c r="R15" s="9">
        <f t="shared" si="6"/>
        <v>11623.759920000004</v>
      </c>
    </row>
    <row r="16" spans="1:18" ht="18.75" x14ac:dyDescent="0.3">
      <c r="A16" s="3" t="s">
        <v>20</v>
      </c>
      <c r="B16" s="6">
        <v>412442.04775999999</v>
      </c>
      <c r="C16" s="6">
        <v>106897.67862000001</v>
      </c>
      <c r="D16" s="9">
        <f t="shared" si="0"/>
        <v>25.9</v>
      </c>
      <c r="E16" s="9">
        <v>152677.495</v>
      </c>
      <c r="F16" s="9">
        <v>42676.924370000001</v>
      </c>
      <c r="G16" s="9">
        <f t="shared" si="1"/>
        <v>28</v>
      </c>
      <c r="H16" s="9">
        <v>259764.55275999999</v>
      </c>
      <c r="I16" s="9">
        <v>64220.754249999998</v>
      </c>
      <c r="J16" s="9">
        <f t="shared" si="4"/>
        <v>24.7</v>
      </c>
      <c r="K16" s="9">
        <v>259663.79688000001</v>
      </c>
      <c r="L16" s="9">
        <v>64249.108180000003</v>
      </c>
      <c r="M16" s="9">
        <f t="shared" si="2"/>
        <v>24.7</v>
      </c>
      <c r="N16" s="9">
        <v>617422.73359000008</v>
      </c>
      <c r="O16" s="9">
        <v>98861.67439</v>
      </c>
      <c r="P16" s="9">
        <f t="shared" si="3"/>
        <v>16</v>
      </c>
      <c r="Q16" s="9">
        <f t="shared" si="5"/>
        <v>204980.68583000009</v>
      </c>
      <c r="R16" s="9">
        <f t="shared" si="6"/>
        <v>8036.0042300000059</v>
      </c>
    </row>
    <row r="17" spans="1:18" ht="18.75" x14ac:dyDescent="0.3">
      <c r="A17" s="3" t="s">
        <v>21</v>
      </c>
      <c r="B17" s="6">
        <v>197517.32261</v>
      </c>
      <c r="C17" s="6">
        <v>47743.060819999999</v>
      </c>
      <c r="D17" s="9">
        <f t="shared" si="0"/>
        <v>24.2</v>
      </c>
      <c r="E17" s="9">
        <v>83362.399999999994</v>
      </c>
      <c r="F17" s="9">
        <v>23346.723010000002</v>
      </c>
      <c r="G17" s="9">
        <f t="shared" si="1"/>
        <v>28</v>
      </c>
      <c r="H17" s="9">
        <v>114154.92260999999</v>
      </c>
      <c r="I17" s="9">
        <v>24396.337809999997</v>
      </c>
      <c r="J17" s="9">
        <f t="shared" si="4"/>
        <v>21.4</v>
      </c>
      <c r="K17" s="9">
        <v>112434.28418999999</v>
      </c>
      <c r="L17" s="9">
        <v>24429.32156</v>
      </c>
      <c r="M17" s="9">
        <f t="shared" si="2"/>
        <v>21.7</v>
      </c>
      <c r="N17" s="9">
        <v>207012.22185</v>
      </c>
      <c r="O17" s="9">
        <v>45872.879219999995</v>
      </c>
      <c r="P17" s="9">
        <f t="shared" si="3"/>
        <v>22.2</v>
      </c>
      <c r="Q17" s="9">
        <f t="shared" si="5"/>
        <v>9494.8992399999988</v>
      </c>
      <c r="R17" s="9">
        <f t="shared" si="6"/>
        <v>1870.1816000000035</v>
      </c>
    </row>
    <row r="18" spans="1:18" ht="18.75" x14ac:dyDescent="0.3">
      <c r="A18" s="3" t="s">
        <v>22</v>
      </c>
      <c r="B18" s="6">
        <v>258654.94501</v>
      </c>
      <c r="C18" s="6">
        <v>58301.526210000004</v>
      </c>
      <c r="D18" s="9">
        <f t="shared" si="0"/>
        <v>22.5</v>
      </c>
      <c r="E18" s="9">
        <v>98048.8</v>
      </c>
      <c r="F18" s="9">
        <v>22556.020100000002</v>
      </c>
      <c r="G18" s="9">
        <f t="shared" si="1"/>
        <v>23</v>
      </c>
      <c r="H18" s="9">
        <v>160606.14500999998</v>
      </c>
      <c r="I18" s="9">
        <v>35745.506110000002</v>
      </c>
      <c r="J18" s="9">
        <f t="shared" si="4"/>
        <v>22.3</v>
      </c>
      <c r="K18" s="9">
        <v>155381.14500999998</v>
      </c>
      <c r="L18" s="9">
        <v>34750.506110000002</v>
      </c>
      <c r="M18" s="9">
        <f t="shared" si="2"/>
        <v>22.4</v>
      </c>
      <c r="N18" s="9">
        <v>271280.56698</v>
      </c>
      <c r="O18" s="9">
        <v>56580.407189999998</v>
      </c>
      <c r="P18" s="9">
        <f t="shared" si="3"/>
        <v>20.9</v>
      </c>
      <c r="Q18" s="9">
        <f t="shared" si="5"/>
        <v>12625.621970000007</v>
      </c>
      <c r="R18" s="9">
        <f t="shared" si="6"/>
        <v>1721.1190200000055</v>
      </c>
    </row>
    <row r="19" spans="1:18" ht="18.75" x14ac:dyDescent="0.3">
      <c r="A19" s="3" t="s">
        <v>23</v>
      </c>
      <c r="B19" s="6">
        <v>638679.07238000003</v>
      </c>
      <c r="C19" s="6">
        <v>146769.15125</v>
      </c>
      <c r="D19" s="9">
        <f t="shared" si="0"/>
        <v>23</v>
      </c>
      <c r="E19" s="9">
        <v>273399.5</v>
      </c>
      <c r="F19" s="9">
        <v>65166.961280000003</v>
      </c>
      <c r="G19" s="9">
        <f t="shared" si="1"/>
        <v>23.8</v>
      </c>
      <c r="H19" s="9">
        <v>365279.57237999997</v>
      </c>
      <c r="I19" s="9">
        <v>81602.189969999992</v>
      </c>
      <c r="J19" s="9">
        <f t="shared" si="4"/>
        <v>22.3</v>
      </c>
      <c r="K19" s="9">
        <v>364897.95237999997</v>
      </c>
      <c r="L19" s="9">
        <v>81155.084459999998</v>
      </c>
      <c r="M19" s="9">
        <f t="shared" si="2"/>
        <v>22.2</v>
      </c>
      <c r="N19" s="9">
        <v>665797.96002</v>
      </c>
      <c r="O19" s="9">
        <v>138353.33128000001</v>
      </c>
      <c r="P19" s="9">
        <f t="shared" si="3"/>
        <v>20.8</v>
      </c>
      <c r="Q19" s="9">
        <f t="shared" si="5"/>
        <v>27118.887639999972</v>
      </c>
      <c r="R19" s="9">
        <f t="shared" si="6"/>
        <v>8415.8199699999823</v>
      </c>
    </row>
    <row r="20" spans="1:18" ht="18.75" x14ac:dyDescent="0.3">
      <c r="A20" s="3" t="s">
        <v>24</v>
      </c>
      <c r="B20" s="6">
        <v>872292.85762000002</v>
      </c>
      <c r="C20" s="6">
        <v>176868.40513</v>
      </c>
      <c r="D20" s="9">
        <f t="shared" si="0"/>
        <v>20.3</v>
      </c>
      <c r="E20" s="9">
        <v>369673.1</v>
      </c>
      <c r="F20" s="9">
        <v>72996.750799999994</v>
      </c>
      <c r="G20" s="9">
        <f t="shared" si="1"/>
        <v>19.7</v>
      </c>
      <c r="H20" s="9">
        <v>502619.75761999999</v>
      </c>
      <c r="I20" s="9">
        <v>103871.65433</v>
      </c>
      <c r="J20" s="9">
        <f t="shared" si="4"/>
        <v>20.7</v>
      </c>
      <c r="K20" s="9">
        <v>502529.6066</v>
      </c>
      <c r="L20" s="9">
        <v>104429.32245000001</v>
      </c>
      <c r="M20" s="9">
        <f t="shared" si="2"/>
        <v>20.8</v>
      </c>
      <c r="N20" s="9">
        <v>926264.53278000001</v>
      </c>
      <c r="O20" s="9">
        <v>157231.39856</v>
      </c>
      <c r="P20" s="9">
        <f t="shared" si="3"/>
        <v>17</v>
      </c>
      <c r="Q20" s="9">
        <f t="shared" si="5"/>
        <v>53971.675159999984</v>
      </c>
      <c r="R20" s="9">
        <f t="shared" si="6"/>
        <v>19637.006569999998</v>
      </c>
    </row>
    <row r="21" spans="1:18" ht="18.75" x14ac:dyDescent="0.3">
      <c r="A21" s="3" t="s">
        <v>25</v>
      </c>
      <c r="B21" s="6">
        <v>391012.38385000004</v>
      </c>
      <c r="C21" s="6">
        <v>66537.510569999999</v>
      </c>
      <c r="D21" s="9">
        <f t="shared" si="0"/>
        <v>17</v>
      </c>
      <c r="E21" s="9">
        <v>149307.05799999999</v>
      </c>
      <c r="F21" s="9">
        <v>29064.3986</v>
      </c>
      <c r="G21" s="9">
        <f t="shared" si="1"/>
        <v>19.5</v>
      </c>
      <c r="H21" s="9">
        <v>241705.32584999999</v>
      </c>
      <c r="I21" s="9">
        <v>37473.111969999998</v>
      </c>
      <c r="J21" s="9">
        <f t="shared" si="4"/>
        <v>15.5</v>
      </c>
      <c r="K21" s="9">
        <v>236705.32584999999</v>
      </c>
      <c r="L21" s="9">
        <v>37899.362030000004</v>
      </c>
      <c r="M21" s="9">
        <f t="shared" si="2"/>
        <v>16</v>
      </c>
      <c r="N21" s="9">
        <v>399125.92809</v>
      </c>
      <c r="O21" s="9">
        <v>81671.863430000012</v>
      </c>
      <c r="P21" s="9">
        <f t="shared" si="3"/>
        <v>20.5</v>
      </c>
      <c r="Q21" s="9">
        <f t="shared" si="5"/>
        <v>8113.5442399999592</v>
      </c>
      <c r="R21" s="9">
        <f t="shared" si="6"/>
        <v>-15134.352860000014</v>
      </c>
    </row>
    <row r="22" spans="1:18" ht="18.75" x14ac:dyDescent="0.3">
      <c r="A22" s="3" t="s">
        <v>26</v>
      </c>
      <c r="B22" s="6">
        <v>650114.88679000002</v>
      </c>
      <c r="C22" s="6">
        <v>195344.5741</v>
      </c>
      <c r="D22" s="9">
        <f t="shared" si="0"/>
        <v>30</v>
      </c>
      <c r="E22" s="9">
        <v>218964.33908999999</v>
      </c>
      <c r="F22" s="9">
        <v>74617.45812000001</v>
      </c>
      <c r="G22" s="9">
        <f t="shared" si="1"/>
        <v>34.1</v>
      </c>
      <c r="H22" s="9">
        <v>431150.5477</v>
      </c>
      <c r="I22" s="9">
        <v>120727.11598</v>
      </c>
      <c r="J22" s="9">
        <f t="shared" si="4"/>
        <v>28</v>
      </c>
      <c r="K22" s="9">
        <v>431120.5477</v>
      </c>
      <c r="L22" s="9">
        <v>120845.64163</v>
      </c>
      <c r="M22" s="9">
        <f t="shared" si="2"/>
        <v>28</v>
      </c>
      <c r="N22" s="9">
        <v>695470.24025999999</v>
      </c>
      <c r="O22" s="9">
        <v>139787.62622000001</v>
      </c>
      <c r="P22" s="9">
        <f t="shared" si="3"/>
        <v>20.100000000000001</v>
      </c>
      <c r="Q22" s="9">
        <f t="shared" si="5"/>
        <v>45355.353469999973</v>
      </c>
      <c r="R22" s="9">
        <f t="shared" si="6"/>
        <v>55556.947879999992</v>
      </c>
    </row>
    <row r="23" spans="1:18" ht="18.75" x14ac:dyDescent="0.3">
      <c r="A23" s="3" t="s">
        <v>27</v>
      </c>
      <c r="B23" s="6">
        <v>352235.79982000001</v>
      </c>
      <c r="C23" s="6">
        <v>67224.656989999989</v>
      </c>
      <c r="D23" s="9">
        <f t="shared" si="0"/>
        <v>19.100000000000001</v>
      </c>
      <c r="E23" s="9">
        <v>199181</v>
      </c>
      <c r="F23" s="9">
        <v>31666.009819999999</v>
      </c>
      <c r="G23" s="9">
        <f t="shared" si="1"/>
        <v>15.9</v>
      </c>
      <c r="H23" s="9">
        <v>153054.79981999999</v>
      </c>
      <c r="I23" s="9">
        <v>35558.647170000004</v>
      </c>
      <c r="J23" s="9">
        <f t="shared" si="4"/>
        <v>23.2</v>
      </c>
      <c r="K23" s="9">
        <v>153054.79981999999</v>
      </c>
      <c r="L23" s="9">
        <v>36047.980990000004</v>
      </c>
      <c r="M23" s="9">
        <f t="shared" si="2"/>
        <v>23.6</v>
      </c>
      <c r="N23" s="9">
        <v>377586.21688999998</v>
      </c>
      <c r="O23" s="9">
        <v>74198.243170000002</v>
      </c>
      <c r="P23" s="9">
        <f t="shared" si="3"/>
        <v>19.7</v>
      </c>
      <c r="Q23" s="9">
        <f t="shared" si="5"/>
        <v>25350.417069999967</v>
      </c>
      <c r="R23" s="9">
        <f t="shared" si="6"/>
        <v>-6973.586180000013</v>
      </c>
    </row>
    <row r="24" spans="1:18" ht="18.75" x14ac:dyDescent="0.3">
      <c r="A24" s="3" t="s">
        <v>28</v>
      </c>
      <c r="B24" s="6">
        <v>352124.42849000002</v>
      </c>
      <c r="C24" s="6">
        <v>49839.238509999996</v>
      </c>
      <c r="D24" s="9">
        <f t="shared" si="0"/>
        <v>14.2</v>
      </c>
      <c r="E24" s="9">
        <v>108702.2</v>
      </c>
      <c r="F24" s="9">
        <v>23065.824109999998</v>
      </c>
      <c r="G24" s="9">
        <f t="shared" si="1"/>
        <v>21.2</v>
      </c>
      <c r="H24" s="9">
        <v>243422.22849000001</v>
      </c>
      <c r="I24" s="9">
        <v>26773.414399999998</v>
      </c>
      <c r="J24" s="9">
        <f t="shared" si="4"/>
        <v>11</v>
      </c>
      <c r="K24" s="9">
        <v>243422.22849000001</v>
      </c>
      <c r="L24" s="9">
        <v>26750.213449999999</v>
      </c>
      <c r="M24" s="9">
        <f t="shared" si="2"/>
        <v>11</v>
      </c>
      <c r="N24" s="9">
        <v>362512.67988999997</v>
      </c>
      <c r="O24" s="9">
        <v>45574.841420000004</v>
      </c>
      <c r="P24" s="9">
        <f t="shared" si="3"/>
        <v>12.6</v>
      </c>
      <c r="Q24" s="9">
        <f t="shared" si="5"/>
        <v>10388.25139999995</v>
      </c>
      <c r="R24" s="9">
        <f t="shared" si="6"/>
        <v>4264.3970899999913</v>
      </c>
    </row>
    <row r="25" spans="1:18" ht="18.75" x14ac:dyDescent="0.3">
      <c r="A25" s="3" t="s">
        <v>29</v>
      </c>
      <c r="B25" s="6">
        <v>497103.67167000001</v>
      </c>
      <c r="C25" s="6">
        <v>108216.71056000001</v>
      </c>
      <c r="D25" s="9">
        <f t="shared" si="0"/>
        <v>21.8</v>
      </c>
      <c r="E25" s="9">
        <v>188595.38029</v>
      </c>
      <c r="F25" s="9">
        <v>43805.909450000006</v>
      </c>
      <c r="G25" s="9">
        <f t="shared" si="1"/>
        <v>23.2</v>
      </c>
      <c r="H25" s="9">
        <v>308508.29138000001</v>
      </c>
      <c r="I25" s="9">
        <v>64410.80111</v>
      </c>
      <c r="J25" s="9">
        <f t="shared" si="4"/>
        <v>20.9</v>
      </c>
      <c r="K25" s="9">
        <v>306413.29138000001</v>
      </c>
      <c r="L25" s="9">
        <v>63657.285320000003</v>
      </c>
      <c r="M25" s="9">
        <f t="shared" si="2"/>
        <v>20.8</v>
      </c>
      <c r="N25" s="9">
        <v>528229.29986000003</v>
      </c>
      <c r="O25" s="9">
        <v>116595.20990999999</v>
      </c>
      <c r="P25" s="9">
        <f t="shared" si="3"/>
        <v>22.1</v>
      </c>
      <c r="Q25" s="9">
        <f t="shared" si="5"/>
        <v>31125.628190000018</v>
      </c>
      <c r="R25" s="9">
        <f t="shared" si="6"/>
        <v>-8378.4993499999837</v>
      </c>
    </row>
    <row r="26" spans="1:18" ht="18.75" x14ac:dyDescent="0.3">
      <c r="A26" s="3" t="s">
        <v>30</v>
      </c>
      <c r="B26" s="6">
        <v>507307.93663000001</v>
      </c>
      <c r="C26" s="6">
        <v>103734.78195999999</v>
      </c>
      <c r="D26" s="9">
        <f t="shared" si="0"/>
        <v>20.399999999999999</v>
      </c>
      <c r="E26" s="9">
        <v>259132.8689</v>
      </c>
      <c r="F26" s="9">
        <v>50097.252799999995</v>
      </c>
      <c r="G26" s="9">
        <f t="shared" si="1"/>
        <v>19.3</v>
      </c>
      <c r="H26" s="9">
        <v>248175.06772999998</v>
      </c>
      <c r="I26" s="9">
        <v>53637.529159999998</v>
      </c>
      <c r="J26" s="9">
        <f t="shared" si="4"/>
        <v>21.6</v>
      </c>
      <c r="K26" s="9">
        <v>247175.06772999998</v>
      </c>
      <c r="L26" s="9">
        <v>53049.72249</v>
      </c>
      <c r="M26" s="9">
        <f t="shared" si="2"/>
        <v>21.5</v>
      </c>
      <c r="N26" s="9">
        <v>602321.09351999999</v>
      </c>
      <c r="O26" s="9">
        <v>123840.82097</v>
      </c>
      <c r="P26" s="9">
        <f t="shared" si="3"/>
        <v>20.6</v>
      </c>
      <c r="Q26" s="9">
        <f t="shared" si="5"/>
        <v>95013.156889999984</v>
      </c>
      <c r="R26" s="9">
        <f t="shared" si="6"/>
        <v>-20106.039010000008</v>
      </c>
    </row>
    <row r="27" spans="1:18" ht="18.75" x14ac:dyDescent="0.3">
      <c r="A27" s="3" t="s">
        <v>31</v>
      </c>
      <c r="B27" s="6">
        <v>181902.13899000001</v>
      </c>
      <c r="C27" s="6">
        <v>44784.891470000002</v>
      </c>
      <c r="D27" s="9">
        <f t="shared" si="0"/>
        <v>24.6</v>
      </c>
      <c r="E27" s="9">
        <v>56009</v>
      </c>
      <c r="F27" s="9">
        <v>15524.616</v>
      </c>
      <c r="G27" s="9">
        <f t="shared" si="1"/>
        <v>27.7</v>
      </c>
      <c r="H27" s="9">
        <v>125893.13898999999</v>
      </c>
      <c r="I27" s="9">
        <v>29260.27547</v>
      </c>
      <c r="J27" s="9">
        <f t="shared" si="4"/>
        <v>23.2</v>
      </c>
      <c r="K27" s="9">
        <v>125441.16812</v>
      </c>
      <c r="L27" s="9">
        <v>28792.304600000003</v>
      </c>
      <c r="M27" s="9">
        <f t="shared" si="2"/>
        <v>23</v>
      </c>
      <c r="N27" s="9">
        <v>203939.66840999998</v>
      </c>
      <c r="O27" s="9">
        <v>40072.061329999997</v>
      </c>
      <c r="P27" s="9">
        <f t="shared" si="3"/>
        <v>19.600000000000001</v>
      </c>
      <c r="Q27" s="9">
        <f t="shared" si="5"/>
        <v>22037.529419999977</v>
      </c>
      <c r="R27" s="9">
        <f t="shared" si="6"/>
        <v>4712.8301400000055</v>
      </c>
    </row>
    <row r="28" spans="1:18" ht="18.75" x14ac:dyDescent="0.3">
      <c r="A28" s="3" t="s">
        <v>32</v>
      </c>
      <c r="B28" s="6">
        <v>311558.97459</v>
      </c>
      <c r="C28" s="6">
        <v>66714.513290000003</v>
      </c>
      <c r="D28" s="9">
        <f t="shared" si="0"/>
        <v>21.4</v>
      </c>
      <c r="E28" s="9">
        <v>124093.4</v>
      </c>
      <c r="F28" s="9">
        <v>25709.149269999998</v>
      </c>
      <c r="G28" s="9">
        <f t="shared" si="1"/>
        <v>20.7</v>
      </c>
      <c r="H28" s="9">
        <v>187465.57459</v>
      </c>
      <c r="I28" s="9">
        <v>41005.364020000001</v>
      </c>
      <c r="J28" s="9">
        <f t="shared" si="4"/>
        <v>21.9</v>
      </c>
      <c r="K28" s="9">
        <v>184522.57459</v>
      </c>
      <c r="L28" s="9">
        <v>38251.40481</v>
      </c>
      <c r="M28" s="9">
        <f t="shared" si="2"/>
        <v>20.7</v>
      </c>
      <c r="N28" s="9">
        <v>315817.86225000001</v>
      </c>
      <c r="O28" s="9">
        <v>67406.597200000004</v>
      </c>
      <c r="P28" s="9">
        <f t="shared" si="3"/>
        <v>21.3</v>
      </c>
      <c r="Q28" s="9">
        <f t="shared" si="5"/>
        <v>4258.8876600000076</v>
      </c>
      <c r="R28" s="9">
        <f t="shared" si="6"/>
        <v>-692.0839100000012</v>
      </c>
    </row>
    <row r="29" spans="1:18" ht="18.75" x14ac:dyDescent="0.3">
      <c r="A29" s="3" t="s">
        <v>33</v>
      </c>
      <c r="B29" s="6">
        <v>549609.88373</v>
      </c>
      <c r="C29" s="6">
        <v>111851.16654999999</v>
      </c>
      <c r="D29" s="9">
        <f t="shared" si="0"/>
        <v>20.399999999999999</v>
      </c>
      <c r="E29" s="9">
        <v>194051.62</v>
      </c>
      <c r="F29" s="9">
        <v>41653.81366</v>
      </c>
      <c r="G29" s="9">
        <f t="shared" si="1"/>
        <v>21.5</v>
      </c>
      <c r="H29" s="9">
        <v>355558.26373000001</v>
      </c>
      <c r="I29" s="9">
        <v>70197.352889999995</v>
      </c>
      <c r="J29" s="9">
        <f t="shared" si="4"/>
        <v>19.7</v>
      </c>
      <c r="K29" s="9">
        <v>355508.26373000001</v>
      </c>
      <c r="L29" s="9">
        <v>70214.615709999998</v>
      </c>
      <c r="M29" s="9">
        <f t="shared" si="2"/>
        <v>19.8</v>
      </c>
      <c r="N29" s="9">
        <v>560787.14165999996</v>
      </c>
      <c r="O29" s="9">
        <v>108599.32906</v>
      </c>
      <c r="P29" s="9">
        <f t="shared" si="3"/>
        <v>19.399999999999999</v>
      </c>
      <c r="Q29" s="9">
        <f t="shared" si="5"/>
        <v>11177.257929999963</v>
      </c>
      <c r="R29" s="9">
        <f t="shared" si="6"/>
        <v>3251.8374899999908</v>
      </c>
    </row>
    <row r="30" spans="1:18" ht="18.75" x14ac:dyDescent="0.3">
      <c r="A30" s="3" t="s">
        <v>34</v>
      </c>
      <c r="B30" s="6">
        <v>357453.61018999998</v>
      </c>
      <c r="C30" s="6">
        <v>84870.951990000001</v>
      </c>
      <c r="D30" s="9">
        <f t="shared" si="0"/>
        <v>23.7</v>
      </c>
      <c r="E30" s="9">
        <v>85656.014999999999</v>
      </c>
      <c r="F30" s="9">
        <v>21549.38364</v>
      </c>
      <c r="G30" s="9">
        <f t="shared" si="1"/>
        <v>25.2</v>
      </c>
      <c r="H30" s="9">
        <v>271797.59519000002</v>
      </c>
      <c r="I30" s="9">
        <v>63321.568350000001</v>
      </c>
      <c r="J30" s="9">
        <f t="shared" si="4"/>
        <v>23.3</v>
      </c>
      <c r="K30" s="9">
        <v>271797.59519000002</v>
      </c>
      <c r="L30" s="9">
        <v>63346.992290000002</v>
      </c>
      <c r="M30" s="9">
        <f t="shared" si="2"/>
        <v>23.3</v>
      </c>
      <c r="N30" s="9">
        <v>369486.95280000003</v>
      </c>
      <c r="O30" s="9">
        <v>82127.20584000001</v>
      </c>
      <c r="P30" s="9">
        <f t="shared" si="3"/>
        <v>22.2</v>
      </c>
      <c r="Q30" s="9">
        <f t="shared" si="5"/>
        <v>12033.342610000051</v>
      </c>
      <c r="R30" s="9">
        <f t="shared" si="6"/>
        <v>2743.7461499999918</v>
      </c>
    </row>
    <row r="31" spans="1:18" ht="18.75" x14ac:dyDescent="0.3">
      <c r="A31" s="3" t="s">
        <v>35</v>
      </c>
      <c r="B31" s="6">
        <v>225330.00862000001</v>
      </c>
      <c r="C31" s="6">
        <v>53938.930070000002</v>
      </c>
      <c r="D31" s="9">
        <f t="shared" si="0"/>
        <v>23.9</v>
      </c>
      <c r="E31" s="9">
        <v>76487</v>
      </c>
      <c r="F31" s="9">
        <v>18801.150870000001</v>
      </c>
      <c r="G31" s="9">
        <f t="shared" si="1"/>
        <v>24.6</v>
      </c>
      <c r="H31" s="9">
        <v>148843.00862000001</v>
      </c>
      <c r="I31" s="9">
        <v>35137.779200000004</v>
      </c>
      <c r="J31" s="9">
        <f t="shared" si="4"/>
        <v>23.6</v>
      </c>
      <c r="K31" s="9">
        <v>148843.00862000001</v>
      </c>
      <c r="L31" s="9">
        <v>35137.984369999998</v>
      </c>
      <c r="M31" s="9">
        <f t="shared" si="2"/>
        <v>23.6</v>
      </c>
      <c r="N31" s="9">
        <v>239264.71979</v>
      </c>
      <c r="O31" s="9">
        <v>56881.709390000004</v>
      </c>
      <c r="P31" s="9">
        <f t="shared" si="3"/>
        <v>23.8</v>
      </c>
      <c r="Q31" s="9">
        <f t="shared" si="5"/>
        <v>13934.711169999995</v>
      </c>
      <c r="R31" s="9">
        <f t="shared" si="6"/>
        <v>-2942.7793200000015</v>
      </c>
    </row>
    <row r="32" spans="1:18" ht="18.75" x14ac:dyDescent="0.3">
      <c r="A32" s="4" t="s">
        <v>36</v>
      </c>
      <c r="B32" s="7">
        <f>SUM(B5:B31)</f>
        <v>28382570.784039993</v>
      </c>
      <c r="C32" s="7">
        <f>SUM(C5:C31)</f>
        <v>6330279.7743399981</v>
      </c>
      <c r="D32" s="9">
        <f t="shared" si="0"/>
        <v>22.3</v>
      </c>
      <c r="E32" s="7">
        <f>SUM(E5:E31)</f>
        <v>8823855.0221299995</v>
      </c>
      <c r="F32" s="7">
        <f>SUM(F5:F31)</f>
        <v>1987296.8923999995</v>
      </c>
      <c r="G32" s="6">
        <f t="shared" si="1"/>
        <v>22.5</v>
      </c>
      <c r="H32" s="7">
        <f>SUM(H5:H31)</f>
        <v>19558715.761909995</v>
      </c>
      <c r="I32" s="7">
        <f>SUM(I5:I31)</f>
        <v>4342982.8819399998</v>
      </c>
      <c r="J32" s="6">
        <f t="shared" si="4"/>
        <v>22.2</v>
      </c>
      <c r="K32" s="10">
        <f>SUM(K5:K31)</f>
        <v>19539359.890429996</v>
      </c>
      <c r="L32" s="10">
        <f>SUM(L5:L31)</f>
        <v>4328299.6395899998</v>
      </c>
      <c r="M32" s="9">
        <f t="shared" si="2"/>
        <v>22.2</v>
      </c>
      <c r="N32" s="10">
        <f>SUM(N5:N31)</f>
        <v>30832826.482009999</v>
      </c>
      <c r="O32" s="10">
        <f>SUM(O5:O31)</f>
        <v>5704701.3051499976</v>
      </c>
      <c r="P32" s="9">
        <f t="shared" si="3"/>
        <v>18.5</v>
      </c>
      <c r="Q32" s="10">
        <f>SUM(Q5:Q31)</f>
        <v>2450255.6979699992</v>
      </c>
      <c r="R32" s="10">
        <f>SUM(R5:R31)</f>
        <v>625578.46919000044</v>
      </c>
    </row>
  </sheetData>
  <mergeCells count="8">
    <mergeCell ref="Q3:R3"/>
    <mergeCell ref="A1:R1"/>
    <mergeCell ref="A3:A4"/>
    <mergeCell ref="B3:D3"/>
    <mergeCell ref="E3:G3"/>
    <mergeCell ref="H3:J3"/>
    <mergeCell ref="K3:M3"/>
    <mergeCell ref="N3:P3"/>
  </mergeCells>
  <pageMargins left="0.25" right="0.25" top="0.75" bottom="0.75" header="0.3" footer="0.3"/>
  <pageSetup paperSize="9" scale="5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кв. 2024 года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2024-07-04T11:59:08Z</dcterms:modified>
</cp:coreProperties>
</file>