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filterPrivacy="1" defaultThemeVersion="124226"/>
  <xr:revisionPtr revIDLastSave="0" documentId="13_ncr:1_{407D109A-9B35-4578-B9CB-A01E2FBDBE50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2020 год " sheetId="1" r:id="rId1"/>
  </sheets>
  <calcPr calcId="181029"/>
</workbook>
</file>

<file path=xl/calcChain.xml><?xml version="1.0" encoding="utf-8"?>
<calcChain xmlns="http://schemas.openxmlformats.org/spreadsheetml/2006/main">
  <c r="P19" i="1" l="1"/>
  <c r="M13" i="1"/>
  <c r="G18" i="1"/>
  <c r="D17" i="1"/>
  <c r="Q6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R5" i="1"/>
  <c r="Q5" i="1"/>
  <c r="H6" i="1"/>
  <c r="H32" i="1" s="1"/>
  <c r="I6" i="1"/>
  <c r="H7" i="1"/>
  <c r="I7" i="1"/>
  <c r="J7" i="1" s="1"/>
  <c r="H8" i="1"/>
  <c r="J8" i="1" s="1"/>
  <c r="I8" i="1"/>
  <c r="H9" i="1"/>
  <c r="I9" i="1"/>
  <c r="J9" i="1" s="1"/>
  <c r="H10" i="1"/>
  <c r="I10" i="1"/>
  <c r="H11" i="1"/>
  <c r="I11" i="1"/>
  <c r="J11" i="1" s="1"/>
  <c r="H12" i="1"/>
  <c r="J12" i="1" s="1"/>
  <c r="I12" i="1"/>
  <c r="H13" i="1"/>
  <c r="I13" i="1"/>
  <c r="J13" i="1" s="1"/>
  <c r="H14" i="1"/>
  <c r="J14" i="1" s="1"/>
  <c r="I14" i="1"/>
  <c r="H15" i="1"/>
  <c r="I15" i="1"/>
  <c r="J15" i="1" s="1"/>
  <c r="H16" i="1"/>
  <c r="J16" i="1" s="1"/>
  <c r="I16" i="1"/>
  <c r="H17" i="1"/>
  <c r="I17" i="1"/>
  <c r="J17" i="1" s="1"/>
  <c r="H18" i="1"/>
  <c r="J18" i="1" s="1"/>
  <c r="I18" i="1"/>
  <c r="H19" i="1"/>
  <c r="I19" i="1"/>
  <c r="J19" i="1" s="1"/>
  <c r="H20" i="1"/>
  <c r="I20" i="1"/>
  <c r="H21" i="1"/>
  <c r="I21" i="1"/>
  <c r="J21" i="1" s="1"/>
  <c r="H22" i="1"/>
  <c r="J22" i="1" s="1"/>
  <c r="I22" i="1"/>
  <c r="H23" i="1"/>
  <c r="I23" i="1"/>
  <c r="J23" i="1" s="1"/>
  <c r="H24" i="1"/>
  <c r="I24" i="1"/>
  <c r="H25" i="1"/>
  <c r="I25" i="1"/>
  <c r="J25" i="1" s="1"/>
  <c r="H26" i="1"/>
  <c r="J26" i="1" s="1"/>
  <c r="I26" i="1"/>
  <c r="H27" i="1"/>
  <c r="I27" i="1"/>
  <c r="J27" i="1" s="1"/>
  <c r="H28" i="1"/>
  <c r="J28" i="1" s="1"/>
  <c r="I28" i="1"/>
  <c r="H29" i="1"/>
  <c r="I29" i="1"/>
  <c r="J29" i="1" s="1"/>
  <c r="H30" i="1"/>
  <c r="J30" i="1" s="1"/>
  <c r="I30" i="1"/>
  <c r="H31" i="1"/>
  <c r="I31" i="1"/>
  <c r="J31" i="1" s="1"/>
  <c r="I5" i="1"/>
  <c r="J5" i="1" s="1"/>
  <c r="H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20" i="1"/>
  <c r="P21" i="1"/>
  <c r="P22" i="1"/>
  <c r="P23" i="1"/>
  <c r="P24" i="1"/>
  <c r="P25" i="1"/>
  <c r="P26" i="1"/>
  <c r="P27" i="1"/>
  <c r="P28" i="1"/>
  <c r="P29" i="1"/>
  <c r="P30" i="1"/>
  <c r="P31" i="1"/>
  <c r="P5" i="1"/>
  <c r="M6" i="1"/>
  <c r="M7" i="1"/>
  <c r="M8" i="1"/>
  <c r="M9" i="1"/>
  <c r="M10" i="1"/>
  <c r="M11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5" i="1"/>
  <c r="J10" i="1"/>
  <c r="J24" i="1"/>
  <c r="G6" i="1"/>
  <c r="G7" i="1"/>
  <c r="G8" i="1"/>
  <c r="G9" i="1"/>
  <c r="G10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5" i="1"/>
  <c r="D6" i="1"/>
  <c r="D7" i="1"/>
  <c r="D8" i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5" i="1"/>
  <c r="C32" i="1"/>
  <c r="E32" i="1"/>
  <c r="F32" i="1"/>
  <c r="K32" i="1"/>
  <c r="M32" i="1" s="1"/>
  <c r="L32" i="1"/>
  <c r="N32" i="1"/>
  <c r="O32" i="1"/>
  <c r="P32" i="1" s="1"/>
  <c r="B32" i="1"/>
  <c r="D32" i="1" l="1"/>
  <c r="J6" i="1"/>
  <c r="I32" i="1"/>
  <c r="Q32" i="1"/>
  <c r="G32" i="1"/>
  <c r="R32" i="1"/>
  <c r="J20" i="1"/>
  <c r="J32" i="1"/>
</calcChain>
</file>

<file path=xl/sharedStrings.xml><?xml version="1.0" encoding="utf-8"?>
<sst xmlns="http://schemas.openxmlformats.org/spreadsheetml/2006/main" count="54" uniqueCount="40">
  <si>
    <t>Наименование муниципального образования</t>
  </si>
  <si>
    <t xml:space="preserve">Доходы, всего </t>
  </si>
  <si>
    <t>в том числе налоговые и неналоговые доходы</t>
  </si>
  <si>
    <t>Безвозмездные поступления</t>
  </si>
  <si>
    <t>в том числе безвозмездные поступления от других бюджетов бюджетной системы</t>
  </si>
  <si>
    <t>Расходы, всего</t>
  </si>
  <si>
    <t>Результат исполнения бюджета (дефицит/профицит)</t>
  </si>
  <si>
    <t xml:space="preserve">план </t>
  </si>
  <si>
    <t>исполнение</t>
  </si>
  <si>
    <t>% испол-нения</t>
  </si>
  <si>
    <t>г. Орел</t>
  </si>
  <si>
    <t>г. Ливны</t>
  </si>
  <si>
    <t>г. Мценск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</si>
  <si>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</si>
  <si>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</si>
  <si>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</si>
  <si>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</si>
  <si>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</si>
  <si>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</si>
  <si>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</si>
  <si>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</si>
  <si>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</si>
  <si>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</si>
  <si>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</si>
  <si>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</si>
  <si>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</si>
  <si>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</si>
  <si>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</si>
  <si>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</si>
  <si>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Орловский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</si>
  <si>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</si>
  <si>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</si>
  <si>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</si>
  <si>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</si>
  <si>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</si>
  <si>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</si>
  <si>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</si>
  <si>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Итого</t>
  </si>
  <si>
    <t>(тыс. рублей)</t>
  </si>
  <si>
    <t>Информация об исполнении консолидированных бюджетов муниципальных районов и городских округов Орловской области 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</si>
</sst>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1" fillId="0" borderId="5" xfId="0" applyNumberFormat="1" applyFont="1" applyBorder="1"/>
    <xf numFmtId="164" fontId="4" fillId="0" borderId="5" xfId="0" applyNumberFormat="1" applyFont="1" applyBorder="1"/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164" fontId="7" fillId="0" borderId="5" xfId="0" applyNumberFormat="1" applyFont="1" applyBorder="1"/>
    <xf numFmtId="164" fontId="8" fillId="0" borderId="5" xfId="0" applyNumberFormat="1" applyFont="1" applyBorder="1"/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90B164DA-3A71-4A59-B51B-478B7E56DC2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tabSelected="1" topLeftCell="E1" workbookViewId="0">
      <selection activeCell="U9" sqref="U9"/>
    </sheetView>
  </sheetViews>
  <sheetFormatPr defaultRowHeight="15" x14ac:dyDescent="0.25"/>
  <cols>
    <col min="1" max="1" width="35.7109375" customWidth="1"/>
    <col min="2" max="2" width="16.42578125" customWidth="1"/>
    <col min="3" max="3" width="17.42578125" customWidth="1"/>
    <col min="4" max="4" width="8.42578125" customWidth="1"/>
    <col min="5" max="5" width="15.140625" customWidth="1"/>
    <col min="6" max="6" width="13.7109375" customWidth="1"/>
    <col min="7" max="7" width="8.85546875" customWidth="1"/>
    <col min="8" max="8" width="17.28515625" customWidth="1"/>
    <col min="9" max="9" width="14.7109375" customWidth="1"/>
    <col min="10" max="10" width="8.5703125" customWidth="1"/>
    <col min="11" max="11" width="15.140625" customWidth="1"/>
    <col min="12" max="12" width="15.7109375" customWidth="1"/>
    <col min="13" max="13" width="7.42578125" customWidth="1"/>
    <col min="14" max="14" width="16.42578125" customWidth="1"/>
    <col min="15" max="15" width="15.28515625" customWidth="1"/>
    <col min="16" max="16" width="8.42578125" customWidth="1"/>
    <col min="17" max="17" width="15.28515625" customWidth="1"/>
    <col min="18" max="18" width="14" customWidth="1"/>
  </cols>
  <sheetData>
    <row r="1" spans="1:18" ht="43.5" customHeight="1" x14ac:dyDescent="0.25">
      <c r="A1" s="10" t="s">
        <v>39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5.75" x14ac:dyDescent="0.25">
      <c r="Q2" s="5" t="s">
        <v>38</v>
      </c>
    </row>
    <row r="3" spans="1:18" ht="52.5" customHeight="1" x14ac:dyDescent="0.25">
      <c r="A3" s="11" t="s">
        <v>0</v>
      </c>
      <c r="B3" s="13" t="s">
        <v>1</v>
      </c>
      <c r="C3" s="14"/>
      <c r="D3" s="15"/>
      <c r="E3" s="16" t="s">
        <v>2</v>
      </c>
      <c r="F3" s="17"/>
      <c r="G3" s="18"/>
      <c r="H3" s="13" t="s">
        <v>3</v>
      </c>
      <c r="I3" s="14"/>
      <c r="J3" s="15"/>
      <c r="K3" s="16" t="s">
        <v>4</v>
      </c>
      <c r="L3" s="17"/>
      <c r="M3" s="18"/>
      <c r="N3" s="13" t="s">
        <v>5</v>
      </c>
      <c r="O3" s="14"/>
      <c r="P3" s="15"/>
      <c r="Q3" s="9" t="s">
        <v>6</v>
      </c>
      <c r="R3" s="9"/>
    </row>
    <row r="4" spans="1:18" ht="22.5" x14ac:dyDescent="0.25">
      <c r="A4" s="12"/>
      <c r="B4" s="1" t="s">
        <v>7</v>
      </c>
      <c r="C4" s="2" t="s">
        <v>8</v>
      </c>
      <c r="D4" s="6" t="s">
        <v>9</v>
      </c>
      <c r="E4" s="1" t="s">
        <v>7</v>
      </c>
      <c r="F4" s="2" t="s">
        <v>8</v>
      </c>
      <c r="G4" s="6" t="s">
        <v>9</v>
      </c>
      <c r="H4" s="1" t="s">
        <v>7</v>
      </c>
      <c r="I4" s="2" t="s">
        <v>8</v>
      </c>
      <c r="J4" s="6" t="s">
        <v>9</v>
      </c>
      <c r="K4" s="1" t="s">
        <v>7</v>
      </c>
      <c r="L4" s="2" t="s">
        <v>8</v>
      </c>
      <c r="M4" s="6" t="s">
        <v>9</v>
      </c>
      <c r="N4" s="1" t="s">
        <v>7</v>
      </c>
      <c r="O4" s="2" t="s">
        <v>8</v>
      </c>
      <c r="P4" s="6" t="s">
        <v>9</v>
      </c>
      <c r="Q4" s="1" t="s">
        <v>7</v>
      </c>
      <c r="R4" s="2" t="s">
        <v>8</v>
      </c>
    </row>
    <row r="5" spans="1:18" ht="18.75" x14ac:dyDescent="0.3">
      <c r="A5" s="3" t="s">
        <v>10</v>
      </c>
      <c r="B5" s="7">
        <v>8515600</v>
      </c>
      <c r="C5" s="7">
        <v>8131258.5999999996</v>
      </c>
      <c r="D5" s="7">
        <f>ROUND(C5/B5*100,1)</f>
        <v>95.5</v>
      </c>
      <c r="E5" s="7">
        <v>2383799.6</v>
      </c>
      <c r="F5" s="7">
        <v>2258469.1</v>
      </c>
      <c r="G5" s="7">
        <f>ROUND(F5/E5*100,1)</f>
        <v>94.7</v>
      </c>
      <c r="H5" s="7">
        <f>B5-E5</f>
        <v>6131800.4000000004</v>
      </c>
      <c r="I5" s="7">
        <f>C5-F5</f>
        <v>5872789.5</v>
      </c>
      <c r="J5" s="7">
        <f>ROUND(I5/H5*100,1)</f>
        <v>95.8</v>
      </c>
      <c r="K5" s="7">
        <v>6131800.4000000004</v>
      </c>
      <c r="L5" s="7">
        <v>5939454.9000000004</v>
      </c>
      <c r="M5" s="7">
        <f>ROUND(L5/K5*100,1)</f>
        <v>96.9</v>
      </c>
      <c r="N5" s="7">
        <v>9749928.4000000004</v>
      </c>
      <c r="O5" s="7">
        <v>8474937.0999999996</v>
      </c>
      <c r="P5" s="7">
        <f>ROUND(O5/N5*100,1)</f>
        <v>86.9</v>
      </c>
      <c r="Q5" s="7">
        <f>B5-N5</f>
        <v>-1234328.4000000004</v>
      </c>
      <c r="R5" s="7">
        <f>C5-O5</f>
        <v>-343678.5</v>
      </c>
    </row>
    <row r="6" spans="1:18" ht="18.75" x14ac:dyDescent="0.3">
      <c r="A6" s="3" t="s">
        <v>11</v>
      </c>
      <c r="B6" s="7">
        <v>1017455.7</v>
      </c>
      <c r="C6" s="7">
        <v>1011795.1</v>
      </c>
      <c r="D6" s="7">
        <f t="shared" ref="D6:D32" si="0">ROUND(C6/B6*100,1)</f>
        <v>99.4</v>
      </c>
      <c r="E6" s="7">
        <v>356727.1</v>
      </c>
      <c r="F6" s="7">
        <v>352630.4</v>
      </c>
      <c r="G6" s="7">
        <f t="shared" ref="G6:G32" si="1">ROUND(F6/E6*100,1)</f>
        <v>98.9</v>
      </c>
      <c r="H6" s="7">
        <f t="shared" ref="H6:H31" si="2">B6-E6</f>
        <v>660728.6</v>
      </c>
      <c r="I6" s="7">
        <f t="shared" ref="I6:I31" si="3">C6-F6</f>
        <v>659164.69999999995</v>
      </c>
      <c r="J6" s="7">
        <f t="shared" ref="J6:J32" si="4">ROUND(I6/H6*100,1)</f>
        <v>99.8</v>
      </c>
      <c r="K6" s="7">
        <v>660037.5</v>
      </c>
      <c r="L6" s="7">
        <v>659080.80000000005</v>
      </c>
      <c r="M6" s="7">
        <f t="shared" ref="M6:M32" si="5">ROUND(L6/K6*100,1)</f>
        <v>99.9</v>
      </c>
      <c r="N6" s="7">
        <v>1013755.7</v>
      </c>
      <c r="O6" s="7">
        <v>997497.7</v>
      </c>
      <c r="P6" s="7">
        <f t="shared" ref="P6:P32" si="6">ROUND(O6/N6*100,1)</f>
        <v>98.4</v>
      </c>
      <c r="Q6" s="7">
        <f t="shared" ref="Q6:Q31" si="7">B6-N6</f>
        <v>3700</v>
      </c>
      <c r="R6" s="7">
        <f t="shared" ref="R6:R31" si="8">C6-O6</f>
        <v>14297.400000000023</v>
      </c>
    </row>
    <row r="7" spans="1:18" ht="18.75" x14ac:dyDescent="0.3">
      <c r="A7" s="3" t="s">
        <v>12</v>
      </c>
      <c r="B7" s="7">
        <v>1000864.4</v>
      </c>
      <c r="C7" s="7">
        <v>959748.7</v>
      </c>
      <c r="D7" s="7">
        <f t="shared" si="0"/>
        <v>95.9</v>
      </c>
      <c r="E7" s="7">
        <v>233040.3</v>
      </c>
      <c r="F7" s="7">
        <v>212077.1</v>
      </c>
      <c r="G7" s="7">
        <f t="shared" si="1"/>
        <v>91</v>
      </c>
      <c r="H7" s="7">
        <f t="shared" si="2"/>
        <v>767824.10000000009</v>
      </c>
      <c r="I7" s="7">
        <f t="shared" si="3"/>
        <v>747671.6</v>
      </c>
      <c r="J7" s="7">
        <f t="shared" si="4"/>
        <v>97.4</v>
      </c>
      <c r="K7" s="7">
        <v>766510.9</v>
      </c>
      <c r="L7" s="7">
        <v>746358.5</v>
      </c>
      <c r="M7" s="7">
        <f t="shared" si="5"/>
        <v>97.4</v>
      </c>
      <c r="N7" s="7">
        <v>1025737.9</v>
      </c>
      <c r="O7" s="7">
        <v>981799.1</v>
      </c>
      <c r="P7" s="7">
        <f t="shared" si="6"/>
        <v>95.7</v>
      </c>
      <c r="Q7" s="7">
        <f t="shared" si="7"/>
        <v>-24873.5</v>
      </c>
      <c r="R7" s="7">
        <f t="shared" si="8"/>
        <v>-22050.400000000023</v>
      </c>
    </row>
    <row r="8" spans="1:18" ht="18.75" x14ac:dyDescent="0.3">
      <c r="A8" s="3" t="s">
        <v>13</v>
      </c>
      <c r="B8" s="7">
        <v>446835.20000000001</v>
      </c>
      <c r="C8" s="7">
        <v>443990.2</v>
      </c>
      <c r="D8" s="7">
        <f t="shared" si="0"/>
        <v>99.4</v>
      </c>
      <c r="E8" s="7">
        <v>143154.9</v>
      </c>
      <c r="F8" s="7">
        <v>143705.29999999999</v>
      </c>
      <c r="G8" s="7">
        <f t="shared" si="1"/>
        <v>100.4</v>
      </c>
      <c r="H8" s="7">
        <f t="shared" si="2"/>
        <v>303680.30000000005</v>
      </c>
      <c r="I8" s="7">
        <f t="shared" si="3"/>
        <v>300284.90000000002</v>
      </c>
      <c r="J8" s="7">
        <f t="shared" si="4"/>
        <v>98.9</v>
      </c>
      <c r="K8" s="7">
        <v>303264.3</v>
      </c>
      <c r="L8" s="7">
        <v>299677.2</v>
      </c>
      <c r="M8" s="7">
        <f t="shared" si="5"/>
        <v>98.8</v>
      </c>
      <c r="N8" s="7">
        <v>453544.7</v>
      </c>
      <c r="O8" s="7">
        <v>435831.4</v>
      </c>
      <c r="P8" s="7">
        <f t="shared" si="6"/>
        <v>96.1</v>
      </c>
      <c r="Q8" s="7">
        <f t="shared" si="7"/>
        <v>-6709.5</v>
      </c>
      <c r="R8" s="7">
        <f t="shared" si="8"/>
        <v>8158.7999999999884</v>
      </c>
    </row>
    <row r="9" spans="1:18" ht="18.75" x14ac:dyDescent="0.3">
      <c r="A9" s="3" t="s">
        <v>14</v>
      </c>
      <c r="B9" s="7">
        <v>370252.1</v>
      </c>
      <c r="C9" s="7">
        <v>367649.6</v>
      </c>
      <c r="D9" s="7">
        <f t="shared" si="0"/>
        <v>99.3</v>
      </c>
      <c r="E9" s="7">
        <v>157582</v>
      </c>
      <c r="F9" s="7">
        <v>156406.29999999999</v>
      </c>
      <c r="G9" s="7">
        <f t="shared" si="1"/>
        <v>99.3</v>
      </c>
      <c r="H9" s="7">
        <f t="shared" si="2"/>
        <v>212670.09999999998</v>
      </c>
      <c r="I9" s="7">
        <f t="shared" si="3"/>
        <v>211243.3</v>
      </c>
      <c r="J9" s="7">
        <f t="shared" si="4"/>
        <v>99.3</v>
      </c>
      <c r="K9" s="7">
        <v>212035.1</v>
      </c>
      <c r="L9" s="7">
        <v>210686.3</v>
      </c>
      <c r="M9" s="7">
        <f t="shared" si="5"/>
        <v>99.4</v>
      </c>
      <c r="N9" s="7">
        <v>380340.2</v>
      </c>
      <c r="O9" s="7">
        <v>371129.4</v>
      </c>
      <c r="P9" s="7">
        <f t="shared" si="6"/>
        <v>97.6</v>
      </c>
      <c r="Q9" s="7">
        <f t="shared" si="7"/>
        <v>-10088.100000000035</v>
      </c>
      <c r="R9" s="7">
        <f t="shared" si="8"/>
        <v>-3479.8000000000466</v>
      </c>
    </row>
    <row r="10" spans="1:18" ht="18.75" x14ac:dyDescent="0.3">
      <c r="A10" s="3" t="s">
        <v>15</v>
      </c>
      <c r="B10" s="7">
        <v>304999.90000000002</v>
      </c>
      <c r="C10" s="7">
        <v>302286.90000000002</v>
      </c>
      <c r="D10" s="7">
        <f t="shared" si="0"/>
        <v>99.1</v>
      </c>
      <c r="E10" s="7">
        <v>130164.9</v>
      </c>
      <c r="F10" s="7">
        <v>131240.5</v>
      </c>
      <c r="G10" s="7">
        <f t="shared" si="1"/>
        <v>100.8</v>
      </c>
      <c r="H10" s="7">
        <f t="shared" si="2"/>
        <v>174835.00000000003</v>
      </c>
      <c r="I10" s="7">
        <f t="shared" si="3"/>
        <v>171046.40000000002</v>
      </c>
      <c r="J10" s="7">
        <f t="shared" si="4"/>
        <v>97.8</v>
      </c>
      <c r="K10" s="7">
        <v>171324.4</v>
      </c>
      <c r="L10" s="7">
        <v>167535.6</v>
      </c>
      <c r="M10" s="7">
        <f t="shared" si="5"/>
        <v>97.8</v>
      </c>
      <c r="N10" s="7">
        <v>298319.7</v>
      </c>
      <c r="O10" s="7">
        <v>291031.09999999998</v>
      </c>
      <c r="P10" s="7">
        <f t="shared" si="6"/>
        <v>97.6</v>
      </c>
      <c r="Q10" s="7">
        <f t="shared" si="7"/>
        <v>6680.2000000000116</v>
      </c>
      <c r="R10" s="7">
        <f t="shared" si="8"/>
        <v>11255.800000000047</v>
      </c>
    </row>
    <row r="11" spans="1:18" ht="18.75" x14ac:dyDescent="0.3">
      <c r="A11" s="3" t="s">
        <v>16</v>
      </c>
      <c r="B11" s="7">
        <v>338944.1</v>
      </c>
      <c r="C11" s="7">
        <v>339196.5</v>
      </c>
      <c r="D11" s="7">
        <f t="shared" si="0"/>
        <v>100.1</v>
      </c>
      <c r="E11" s="7">
        <v>106374.3</v>
      </c>
      <c r="F11" s="7">
        <v>109551.9</v>
      </c>
      <c r="G11" s="7">
        <f t="shared" si="1"/>
        <v>103</v>
      </c>
      <c r="H11" s="7">
        <f t="shared" si="2"/>
        <v>232569.8</v>
      </c>
      <c r="I11" s="7">
        <f t="shared" si="3"/>
        <v>229644.6</v>
      </c>
      <c r="J11" s="7">
        <f t="shared" si="4"/>
        <v>98.7</v>
      </c>
      <c r="K11" s="7">
        <v>204074.3</v>
      </c>
      <c r="L11" s="7">
        <v>201704</v>
      </c>
      <c r="M11" s="7">
        <f t="shared" si="5"/>
        <v>98.8</v>
      </c>
      <c r="N11" s="7">
        <v>348380.3</v>
      </c>
      <c r="O11" s="7">
        <v>310993.5</v>
      </c>
      <c r="P11" s="7">
        <f t="shared" si="6"/>
        <v>89.3</v>
      </c>
      <c r="Q11" s="7">
        <f t="shared" si="7"/>
        <v>-9436.2000000000116</v>
      </c>
      <c r="R11" s="7">
        <f t="shared" si="8"/>
        <v>28203</v>
      </c>
    </row>
    <row r="12" spans="1:18" ht="18.75" x14ac:dyDescent="0.3">
      <c r="A12" s="3" t="s">
        <v>17</v>
      </c>
      <c r="B12" s="7">
        <v>356884.2</v>
      </c>
      <c r="C12" s="7">
        <v>443925</v>
      </c>
      <c r="D12" s="7">
        <f t="shared" si="0"/>
        <v>124.4</v>
      </c>
      <c r="E12" s="7">
        <v>200398.2</v>
      </c>
      <c r="F12" s="7">
        <v>289349</v>
      </c>
      <c r="G12" s="7">
        <f t="shared" si="1"/>
        <v>144.4</v>
      </c>
      <c r="H12" s="7">
        <f t="shared" si="2"/>
        <v>156486</v>
      </c>
      <c r="I12" s="7">
        <f t="shared" si="3"/>
        <v>154576</v>
      </c>
      <c r="J12" s="7">
        <f t="shared" si="4"/>
        <v>98.8</v>
      </c>
      <c r="K12" s="7">
        <v>154586</v>
      </c>
      <c r="L12" s="7">
        <v>152573</v>
      </c>
      <c r="M12" s="7">
        <f t="shared" si="5"/>
        <v>98.7</v>
      </c>
      <c r="N12" s="7">
        <v>356643.4</v>
      </c>
      <c r="O12" s="7">
        <v>338961.4</v>
      </c>
      <c r="P12" s="7">
        <f t="shared" si="6"/>
        <v>95</v>
      </c>
      <c r="Q12" s="7">
        <f t="shared" si="7"/>
        <v>240.79999999998836</v>
      </c>
      <c r="R12" s="7">
        <f t="shared" si="8"/>
        <v>104963.59999999998</v>
      </c>
    </row>
    <row r="13" spans="1:18" ht="18.75" x14ac:dyDescent="0.3">
      <c r="A13" s="3" t="s">
        <v>18</v>
      </c>
      <c r="B13" s="7">
        <v>384079.8</v>
      </c>
      <c r="C13" s="7">
        <v>373418</v>
      </c>
      <c r="D13" s="7">
        <f t="shared" si="0"/>
        <v>97.2</v>
      </c>
      <c r="E13" s="7">
        <v>113998.5</v>
      </c>
      <c r="F13" s="7">
        <v>108737.4</v>
      </c>
      <c r="G13" s="7">
        <f t="shared" si="1"/>
        <v>95.4</v>
      </c>
      <c r="H13" s="7">
        <f t="shared" si="2"/>
        <v>270081.3</v>
      </c>
      <c r="I13" s="7">
        <f t="shared" si="3"/>
        <v>264680.59999999998</v>
      </c>
      <c r="J13" s="7">
        <f t="shared" si="4"/>
        <v>98</v>
      </c>
      <c r="K13" s="7">
        <v>267566.90000000002</v>
      </c>
      <c r="L13" s="7">
        <v>262072.9</v>
      </c>
      <c r="M13" s="7">
        <f>ROUND(L13/K13*100,1)</f>
        <v>97.9</v>
      </c>
      <c r="N13" s="7">
        <v>391839.8</v>
      </c>
      <c r="O13" s="7">
        <v>366322.9</v>
      </c>
      <c r="P13" s="7">
        <f t="shared" si="6"/>
        <v>93.5</v>
      </c>
      <c r="Q13" s="7">
        <f t="shared" si="7"/>
        <v>-7760</v>
      </c>
      <c r="R13" s="7">
        <f t="shared" si="8"/>
        <v>7095.0999999999767</v>
      </c>
    </row>
    <row r="14" spans="1:18" ht="18.75" x14ac:dyDescent="0.3">
      <c r="A14" s="3" t="s">
        <v>19</v>
      </c>
      <c r="B14" s="7">
        <v>178054.9</v>
      </c>
      <c r="C14" s="7">
        <v>178933.4</v>
      </c>
      <c r="D14" s="7">
        <f t="shared" si="0"/>
        <v>100.5</v>
      </c>
      <c r="E14" s="7">
        <v>63337.4</v>
      </c>
      <c r="F14" s="7">
        <v>64788.9</v>
      </c>
      <c r="G14" s="7">
        <f t="shared" si="1"/>
        <v>102.3</v>
      </c>
      <c r="H14" s="7">
        <f t="shared" si="2"/>
        <v>114717.5</v>
      </c>
      <c r="I14" s="7">
        <f t="shared" si="3"/>
        <v>114144.5</v>
      </c>
      <c r="J14" s="7">
        <f>ROUND(I14/H14*100,1)</f>
        <v>99.5</v>
      </c>
      <c r="K14" s="7">
        <v>114627.8</v>
      </c>
      <c r="L14" s="7">
        <v>114020.5</v>
      </c>
      <c r="M14" s="7">
        <f t="shared" si="5"/>
        <v>99.5</v>
      </c>
      <c r="N14" s="7">
        <v>199217.9</v>
      </c>
      <c r="O14" s="7">
        <v>195553.4</v>
      </c>
      <c r="P14" s="7">
        <f t="shared" si="6"/>
        <v>98.2</v>
      </c>
      <c r="Q14" s="7">
        <f t="shared" si="7"/>
        <v>-21163</v>
      </c>
      <c r="R14" s="7">
        <f t="shared" si="8"/>
        <v>-16620</v>
      </c>
    </row>
    <row r="15" spans="1:18" ht="18.75" x14ac:dyDescent="0.3">
      <c r="A15" s="3" t="s">
        <v>20</v>
      </c>
      <c r="B15" s="7">
        <v>484009.8</v>
      </c>
      <c r="C15" s="7">
        <v>486443.1</v>
      </c>
      <c r="D15" s="7">
        <f t="shared" si="0"/>
        <v>100.5</v>
      </c>
      <c r="E15" s="7">
        <v>201324.1</v>
      </c>
      <c r="F15" s="7">
        <v>204646.9</v>
      </c>
      <c r="G15" s="7">
        <f t="shared" si="1"/>
        <v>101.7</v>
      </c>
      <c r="H15" s="7">
        <f t="shared" si="2"/>
        <v>282685.69999999995</v>
      </c>
      <c r="I15" s="7">
        <f t="shared" si="3"/>
        <v>281796.19999999995</v>
      </c>
      <c r="J15" s="7">
        <f t="shared" si="4"/>
        <v>99.7</v>
      </c>
      <c r="K15" s="7">
        <v>281358.5</v>
      </c>
      <c r="L15" s="7">
        <v>280385.3</v>
      </c>
      <c r="M15" s="7">
        <f t="shared" si="5"/>
        <v>99.7</v>
      </c>
      <c r="N15" s="7">
        <v>423921.4</v>
      </c>
      <c r="O15" s="7">
        <v>398911.4</v>
      </c>
      <c r="P15" s="7">
        <f t="shared" si="6"/>
        <v>94.1</v>
      </c>
      <c r="Q15" s="7">
        <f t="shared" si="7"/>
        <v>60088.399999999965</v>
      </c>
      <c r="R15" s="7">
        <f t="shared" si="8"/>
        <v>87531.699999999953</v>
      </c>
    </row>
    <row r="16" spans="1:18" ht="18.75" x14ac:dyDescent="0.3">
      <c r="A16" s="3" t="s">
        <v>21</v>
      </c>
      <c r="B16" s="7">
        <v>150761.5</v>
      </c>
      <c r="C16" s="7">
        <v>149755.70000000001</v>
      </c>
      <c r="D16" s="7">
        <f t="shared" si="0"/>
        <v>99.3</v>
      </c>
      <c r="E16" s="7">
        <v>51272</v>
      </c>
      <c r="F16" s="7">
        <v>51523.7</v>
      </c>
      <c r="G16" s="7">
        <f t="shared" si="1"/>
        <v>100.5</v>
      </c>
      <c r="H16" s="7">
        <f t="shared" si="2"/>
        <v>99489.5</v>
      </c>
      <c r="I16" s="7">
        <f t="shared" si="3"/>
        <v>98232.000000000015</v>
      </c>
      <c r="J16" s="7">
        <f t="shared" si="4"/>
        <v>98.7</v>
      </c>
      <c r="K16" s="7">
        <v>99489.5</v>
      </c>
      <c r="L16" s="7">
        <v>98232</v>
      </c>
      <c r="M16" s="7">
        <f t="shared" si="5"/>
        <v>98.7</v>
      </c>
      <c r="N16" s="7">
        <v>156793.20000000001</v>
      </c>
      <c r="O16" s="7">
        <v>148816.1</v>
      </c>
      <c r="P16" s="7">
        <f t="shared" si="6"/>
        <v>94.9</v>
      </c>
      <c r="Q16" s="7">
        <f t="shared" si="7"/>
        <v>-6031.7000000000116</v>
      </c>
      <c r="R16" s="7">
        <f t="shared" si="8"/>
        <v>939.60000000000582</v>
      </c>
    </row>
    <row r="17" spans="1:18" ht="18.75" x14ac:dyDescent="0.3">
      <c r="A17" s="3" t="s">
        <v>22</v>
      </c>
      <c r="B17" s="7">
        <v>228581.1</v>
      </c>
      <c r="C17" s="7">
        <v>228082.2</v>
      </c>
      <c r="D17" s="7">
        <f>ROUND(C17/B17*100,1)</f>
        <v>99.8</v>
      </c>
      <c r="E17" s="7">
        <v>93468.800000000003</v>
      </c>
      <c r="F17" s="7">
        <v>93717</v>
      </c>
      <c r="G17" s="7">
        <f t="shared" si="1"/>
        <v>100.3</v>
      </c>
      <c r="H17" s="7">
        <f t="shared" si="2"/>
        <v>135112.29999999999</v>
      </c>
      <c r="I17" s="7">
        <f t="shared" si="3"/>
        <v>134365.20000000001</v>
      </c>
      <c r="J17" s="7">
        <f t="shared" si="4"/>
        <v>99.4</v>
      </c>
      <c r="K17" s="7">
        <v>132837.29999999999</v>
      </c>
      <c r="L17" s="7">
        <v>132090.20000000001</v>
      </c>
      <c r="M17" s="7">
        <f t="shared" si="5"/>
        <v>99.4</v>
      </c>
      <c r="N17" s="7">
        <v>231948.4</v>
      </c>
      <c r="O17" s="7">
        <v>224965.8</v>
      </c>
      <c r="P17" s="7">
        <f t="shared" si="6"/>
        <v>97</v>
      </c>
      <c r="Q17" s="7">
        <f t="shared" si="7"/>
        <v>-3367.2999999999884</v>
      </c>
      <c r="R17" s="7">
        <f t="shared" si="8"/>
        <v>3116.4000000000233</v>
      </c>
    </row>
    <row r="18" spans="1:18" ht="18.75" x14ac:dyDescent="0.3">
      <c r="A18" s="3" t="s">
        <v>23</v>
      </c>
      <c r="B18" s="7">
        <v>479790</v>
      </c>
      <c r="C18" s="7">
        <v>483403.9</v>
      </c>
      <c r="D18" s="7">
        <f t="shared" si="0"/>
        <v>100.8</v>
      </c>
      <c r="E18" s="7">
        <v>175841.2</v>
      </c>
      <c r="F18" s="7">
        <v>183467</v>
      </c>
      <c r="G18" s="7">
        <f>ROUND(F18/E18*100,1)</f>
        <v>104.3</v>
      </c>
      <c r="H18" s="7">
        <f t="shared" si="2"/>
        <v>303948.79999999999</v>
      </c>
      <c r="I18" s="7">
        <f t="shared" si="3"/>
        <v>299936.90000000002</v>
      </c>
      <c r="J18" s="7">
        <f t="shared" si="4"/>
        <v>98.7</v>
      </c>
      <c r="K18" s="7">
        <v>301273.8</v>
      </c>
      <c r="L18" s="7">
        <v>297231.90000000002</v>
      </c>
      <c r="M18" s="7">
        <f t="shared" si="5"/>
        <v>98.7</v>
      </c>
      <c r="N18" s="7">
        <v>492254.4</v>
      </c>
      <c r="O18" s="7">
        <v>470366.1</v>
      </c>
      <c r="P18" s="7">
        <f t="shared" si="6"/>
        <v>95.6</v>
      </c>
      <c r="Q18" s="7">
        <f t="shared" si="7"/>
        <v>-12464.400000000023</v>
      </c>
      <c r="R18" s="7">
        <f t="shared" si="8"/>
        <v>13037.800000000047</v>
      </c>
    </row>
    <row r="19" spans="1:18" ht="18.75" x14ac:dyDescent="0.3">
      <c r="A19" s="3" t="s">
        <v>24</v>
      </c>
      <c r="B19" s="7">
        <v>696091.3</v>
      </c>
      <c r="C19" s="7">
        <v>711848.5</v>
      </c>
      <c r="D19" s="7">
        <f t="shared" si="0"/>
        <v>102.3</v>
      </c>
      <c r="E19" s="7">
        <v>277865.8</v>
      </c>
      <c r="F19" s="7">
        <v>298663.59999999998</v>
      </c>
      <c r="G19" s="7">
        <f t="shared" si="1"/>
        <v>107.5</v>
      </c>
      <c r="H19" s="7">
        <f t="shared" si="2"/>
        <v>418225.50000000006</v>
      </c>
      <c r="I19" s="7">
        <f t="shared" si="3"/>
        <v>413184.9</v>
      </c>
      <c r="J19" s="7">
        <f t="shared" si="4"/>
        <v>98.8</v>
      </c>
      <c r="K19" s="7">
        <v>415329.1</v>
      </c>
      <c r="L19" s="7">
        <v>410602</v>
      </c>
      <c r="M19" s="7">
        <f t="shared" si="5"/>
        <v>98.9</v>
      </c>
      <c r="N19" s="7">
        <v>703622.7</v>
      </c>
      <c r="O19" s="7">
        <v>686377</v>
      </c>
      <c r="P19" s="7">
        <f>ROUND(O19/N19*100,1)</f>
        <v>97.5</v>
      </c>
      <c r="Q19" s="7">
        <f t="shared" si="7"/>
        <v>-7531.3999999999069</v>
      </c>
      <c r="R19" s="7">
        <f t="shared" si="8"/>
        <v>25471.5</v>
      </c>
    </row>
    <row r="20" spans="1:18" ht="18.75" x14ac:dyDescent="0.3">
      <c r="A20" s="3" t="s">
        <v>25</v>
      </c>
      <c r="B20" s="7">
        <v>378448.3</v>
      </c>
      <c r="C20" s="7">
        <v>378003</v>
      </c>
      <c r="D20" s="7">
        <f t="shared" si="0"/>
        <v>99.9</v>
      </c>
      <c r="E20" s="7">
        <v>167310.79999999999</v>
      </c>
      <c r="F20" s="7">
        <v>170185</v>
      </c>
      <c r="G20" s="7">
        <f t="shared" si="1"/>
        <v>101.7</v>
      </c>
      <c r="H20" s="7">
        <f t="shared" si="2"/>
        <v>211137.5</v>
      </c>
      <c r="I20" s="7">
        <f t="shared" si="3"/>
        <v>207818</v>
      </c>
      <c r="J20" s="7">
        <f t="shared" si="4"/>
        <v>98.4</v>
      </c>
      <c r="K20" s="7">
        <v>205853.8</v>
      </c>
      <c r="L20" s="7">
        <v>202434</v>
      </c>
      <c r="M20" s="7">
        <f t="shared" si="5"/>
        <v>98.3</v>
      </c>
      <c r="N20" s="7">
        <v>383699.7</v>
      </c>
      <c r="O20" s="7">
        <v>359857.3</v>
      </c>
      <c r="P20" s="7">
        <f t="shared" si="6"/>
        <v>93.8</v>
      </c>
      <c r="Q20" s="7">
        <f t="shared" si="7"/>
        <v>-5251.4000000000233</v>
      </c>
      <c r="R20" s="7">
        <f t="shared" si="8"/>
        <v>18145.700000000012</v>
      </c>
    </row>
    <row r="21" spans="1:18" ht="18.75" x14ac:dyDescent="0.3">
      <c r="A21" s="3" t="s">
        <v>26</v>
      </c>
      <c r="B21" s="7">
        <v>458397.2</v>
      </c>
      <c r="C21" s="7">
        <v>485070.6</v>
      </c>
      <c r="D21" s="7">
        <f t="shared" si="0"/>
        <v>105.8</v>
      </c>
      <c r="E21" s="7">
        <v>165030.70000000001</v>
      </c>
      <c r="F21" s="7">
        <v>192283.3</v>
      </c>
      <c r="G21" s="7">
        <f t="shared" si="1"/>
        <v>116.5</v>
      </c>
      <c r="H21" s="7">
        <f t="shared" si="2"/>
        <v>293366.5</v>
      </c>
      <c r="I21" s="7">
        <f t="shared" si="3"/>
        <v>292787.3</v>
      </c>
      <c r="J21" s="7">
        <f t="shared" si="4"/>
        <v>99.8</v>
      </c>
      <c r="K21" s="7">
        <v>292153.8</v>
      </c>
      <c r="L21" s="7">
        <v>290542.2</v>
      </c>
      <c r="M21" s="7">
        <f t="shared" si="5"/>
        <v>99.4</v>
      </c>
      <c r="N21" s="7">
        <v>479047.2</v>
      </c>
      <c r="O21" s="7">
        <v>463445.7</v>
      </c>
      <c r="P21" s="7">
        <f t="shared" si="6"/>
        <v>96.7</v>
      </c>
      <c r="Q21" s="7">
        <f t="shared" si="7"/>
        <v>-20650</v>
      </c>
      <c r="R21" s="7">
        <f t="shared" si="8"/>
        <v>21624.899999999965</v>
      </c>
    </row>
    <row r="22" spans="1:18" ht="18.75" x14ac:dyDescent="0.3">
      <c r="A22" s="3" t="s">
        <v>27</v>
      </c>
      <c r="B22" s="7">
        <v>310151.90000000002</v>
      </c>
      <c r="C22" s="7">
        <v>308648.8</v>
      </c>
      <c r="D22" s="7">
        <f t="shared" si="0"/>
        <v>99.5</v>
      </c>
      <c r="E22" s="7">
        <v>147446.6</v>
      </c>
      <c r="F22" s="7">
        <v>147024.9</v>
      </c>
      <c r="G22" s="7">
        <f t="shared" si="1"/>
        <v>99.7</v>
      </c>
      <c r="H22" s="7">
        <f t="shared" si="2"/>
        <v>162705.30000000002</v>
      </c>
      <c r="I22" s="7">
        <f t="shared" si="3"/>
        <v>161623.9</v>
      </c>
      <c r="J22" s="7">
        <f t="shared" si="4"/>
        <v>99.3</v>
      </c>
      <c r="K22" s="7">
        <v>162705.29999999999</v>
      </c>
      <c r="L22" s="7">
        <v>161623.79999999999</v>
      </c>
      <c r="M22" s="7">
        <f t="shared" si="5"/>
        <v>99.3</v>
      </c>
      <c r="N22" s="7">
        <v>306468.59999999998</v>
      </c>
      <c r="O22" s="7">
        <v>294506.7</v>
      </c>
      <c r="P22" s="7">
        <f t="shared" si="6"/>
        <v>96.1</v>
      </c>
      <c r="Q22" s="7">
        <f t="shared" si="7"/>
        <v>3683.3000000000466</v>
      </c>
      <c r="R22" s="7">
        <f t="shared" si="8"/>
        <v>14142.099999999977</v>
      </c>
    </row>
    <row r="23" spans="1:18" ht="18.75" x14ac:dyDescent="0.3">
      <c r="A23" s="3" t="s">
        <v>28</v>
      </c>
      <c r="B23" s="7">
        <v>249155.20000000001</v>
      </c>
      <c r="C23" s="7">
        <v>232089.5</v>
      </c>
      <c r="D23" s="7">
        <f t="shared" si="0"/>
        <v>93.2</v>
      </c>
      <c r="E23" s="7">
        <v>111671</v>
      </c>
      <c r="F23" s="7">
        <v>97766.9</v>
      </c>
      <c r="G23" s="7">
        <f t="shared" si="1"/>
        <v>87.5</v>
      </c>
      <c r="H23" s="7">
        <f t="shared" si="2"/>
        <v>137484.20000000001</v>
      </c>
      <c r="I23" s="7">
        <f t="shared" si="3"/>
        <v>134322.6</v>
      </c>
      <c r="J23" s="7">
        <f t="shared" si="4"/>
        <v>97.7</v>
      </c>
      <c r="K23" s="7">
        <v>137484.20000000001</v>
      </c>
      <c r="L23" s="7">
        <v>134322.6</v>
      </c>
      <c r="M23" s="7">
        <f t="shared" si="5"/>
        <v>97.7</v>
      </c>
      <c r="N23" s="7">
        <v>256624</v>
      </c>
      <c r="O23" s="7">
        <v>225901.9</v>
      </c>
      <c r="P23" s="7">
        <f t="shared" si="6"/>
        <v>88</v>
      </c>
      <c r="Q23" s="7">
        <f t="shared" si="7"/>
        <v>-7468.7999999999884</v>
      </c>
      <c r="R23" s="7">
        <f t="shared" si="8"/>
        <v>6187.6000000000058</v>
      </c>
    </row>
    <row r="24" spans="1:18" ht="18.75" x14ac:dyDescent="0.3">
      <c r="A24" s="3" t="s">
        <v>29</v>
      </c>
      <c r="B24" s="7">
        <v>1612862.8</v>
      </c>
      <c r="C24" s="7">
        <v>1630666.3</v>
      </c>
      <c r="D24" s="7">
        <f t="shared" si="0"/>
        <v>101.1</v>
      </c>
      <c r="E24" s="7">
        <v>626610</v>
      </c>
      <c r="F24" s="7">
        <v>680571.3</v>
      </c>
      <c r="G24" s="7">
        <f t="shared" si="1"/>
        <v>108.6</v>
      </c>
      <c r="H24" s="7">
        <f t="shared" si="2"/>
        <v>986252.80000000005</v>
      </c>
      <c r="I24" s="7">
        <f t="shared" si="3"/>
        <v>950095</v>
      </c>
      <c r="J24" s="7">
        <f t="shared" si="4"/>
        <v>96.3</v>
      </c>
      <c r="K24" s="7">
        <v>985453.1</v>
      </c>
      <c r="L24" s="7">
        <v>949091.1</v>
      </c>
      <c r="M24" s="7">
        <f t="shared" si="5"/>
        <v>96.3</v>
      </c>
      <c r="N24" s="7">
        <v>1650434.2</v>
      </c>
      <c r="O24" s="7">
        <v>1542784.3</v>
      </c>
      <c r="P24" s="7">
        <f t="shared" si="6"/>
        <v>93.5</v>
      </c>
      <c r="Q24" s="7">
        <f t="shared" si="7"/>
        <v>-37571.399999999907</v>
      </c>
      <c r="R24" s="7">
        <f t="shared" si="8"/>
        <v>87882</v>
      </c>
    </row>
    <row r="25" spans="1:18" ht="18.75" x14ac:dyDescent="0.3">
      <c r="A25" s="3" t="s">
        <v>30</v>
      </c>
      <c r="B25" s="7">
        <v>364563</v>
      </c>
      <c r="C25" s="7">
        <v>366518.8</v>
      </c>
      <c r="D25" s="7">
        <f t="shared" si="0"/>
        <v>100.5</v>
      </c>
      <c r="E25" s="7">
        <v>139339.29999999999</v>
      </c>
      <c r="F25" s="7">
        <v>141797.5</v>
      </c>
      <c r="G25" s="7">
        <f t="shared" si="1"/>
        <v>101.8</v>
      </c>
      <c r="H25" s="7">
        <f t="shared" si="2"/>
        <v>225223.7</v>
      </c>
      <c r="I25" s="7">
        <f t="shared" si="3"/>
        <v>224721.3</v>
      </c>
      <c r="J25" s="7">
        <f t="shared" si="4"/>
        <v>99.8</v>
      </c>
      <c r="K25" s="7">
        <v>224258.1</v>
      </c>
      <c r="L25" s="7">
        <v>223843.8</v>
      </c>
      <c r="M25" s="7">
        <f t="shared" si="5"/>
        <v>99.8</v>
      </c>
      <c r="N25" s="7">
        <v>380629.7</v>
      </c>
      <c r="O25" s="7">
        <v>357487.1</v>
      </c>
      <c r="P25" s="7">
        <f t="shared" si="6"/>
        <v>93.9</v>
      </c>
      <c r="Q25" s="7">
        <f t="shared" si="7"/>
        <v>-16066.700000000012</v>
      </c>
      <c r="R25" s="7">
        <f t="shared" si="8"/>
        <v>9031.7000000000116</v>
      </c>
    </row>
    <row r="26" spans="1:18" ht="18.75" x14ac:dyDescent="0.3">
      <c r="A26" s="3" t="s">
        <v>31</v>
      </c>
      <c r="B26" s="7">
        <v>428951.9</v>
      </c>
      <c r="C26" s="7">
        <v>435025.4</v>
      </c>
      <c r="D26" s="7">
        <f t="shared" si="0"/>
        <v>101.4</v>
      </c>
      <c r="E26" s="7">
        <v>187605.2</v>
      </c>
      <c r="F26" s="7">
        <v>194637.8</v>
      </c>
      <c r="G26" s="7">
        <f t="shared" si="1"/>
        <v>103.7</v>
      </c>
      <c r="H26" s="7">
        <f t="shared" si="2"/>
        <v>241346.7</v>
      </c>
      <c r="I26" s="7">
        <f t="shared" si="3"/>
        <v>240387.60000000003</v>
      </c>
      <c r="J26" s="7">
        <f t="shared" si="4"/>
        <v>99.6</v>
      </c>
      <c r="K26" s="7">
        <v>239459.1</v>
      </c>
      <c r="L26" s="7">
        <v>238428.5</v>
      </c>
      <c r="M26" s="7">
        <f t="shared" si="5"/>
        <v>99.6</v>
      </c>
      <c r="N26" s="7">
        <v>439003.6</v>
      </c>
      <c r="O26" s="7">
        <v>418609.9</v>
      </c>
      <c r="P26" s="7">
        <f t="shared" si="6"/>
        <v>95.4</v>
      </c>
      <c r="Q26" s="7">
        <f t="shared" si="7"/>
        <v>-10051.699999999953</v>
      </c>
      <c r="R26" s="7">
        <f t="shared" si="8"/>
        <v>16415.5</v>
      </c>
    </row>
    <row r="27" spans="1:18" ht="18.75" x14ac:dyDescent="0.3">
      <c r="A27" s="3" t="s">
        <v>32</v>
      </c>
      <c r="B27" s="7">
        <v>154859.9</v>
      </c>
      <c r="C27" s="7">
        <v>156347.79999999999</v>
      </c>
      <c r="D27" s="7">
        <f t="shared" si="0"/>
        <v>101</v>
      </c>
      <c r="E27" s="7">
        <v>47689</v>
      </c>
      <c r="F27" s="7">
        <v>49282</v>
      </c>
      <c r="G27" s="7">
        <f t="shared" si="1"/>
        <v>103.3</v>
      </c>
      <c r="H27" s="7">
        <f t="shared" si="2"/>
        <v>107170.9</v>
      </c>
      <c r="I27" s="7">
        <f t="shared" si="3"/>
        <v>107065.79999999999</v>
      </c>
      <c r="J27" s="7">
        <f t="shared" si="4"/>
        <v>99.9</v>
      </c>
      <c r="K27" s="7">
        <v>107061.5</v>
      </c>
      <c r="L27" s="7">
        <v>106956.4</v>
      </c>
      <c r="M27" s="7">
        <f t="shared" si="5"/>
        <v>99.9</v>
      </c>
      <c r="N27" s="7">
        <v>163377.5</v>
      </c>
      <c r="O27" s="7">
        <v>150228.6</v>
      </c>
      <c r="P27" s="7">
        <f t="shared" si="6"/>
        <v>92</v>
      </c>
      <c r="Q27" s="7">
        <f t="shared" si="7"/>
        <v>-8517.6000000000058</v>
      </c>
      <c r="R27" s="7">
        <f t="shared" si="8"/>
        <v>6119.1999999999825</v>
      </c>
    </row>
    <row r="28" spans="1:18" ht="18.75" x14ac:dyDescent="0.3">
      <c r="A28" s="3" t="s">
        <v>33</v>
      </c>
      <c r="B28" s="7">
        <v>299454.59999999998</v>
      </c>
      <c r="C28" s="7">
        <v>309690.59999999998</v>
      </c>
      <c r="D28" s="7">
        <f t="shared" si="0"/>
        <v>103.4</v>
      </c>
      <c r="E28" s="7">
        <v>106334.9</v>
      </c>
      <c r="F28" s="7">
        <v>121066.3</v>
      </c>
      <c r="G28" s="7">
        <f t="shared" si="1"/>
        <v>113.9</v>
      </c>
      <c r="H28" s="7">
        <f t="shared" si="2"/>
        <v>193119.69999999998</v>
      </c>
      <c r="I28" s="7">
        <f t="shared" si="3"/>
        <v>188624.3</v>
      </c>
      <c r="J28" s="7">
        <f t="shared" si="4"/>
        <v>97.7</v>
      </c>
      <c r="K28" s="7">
        <v>192494.7</v>
      </c>
      <c r="L28" s="7">
        <v>188186.7</v>
      </c>
      <c r="M28" s="7">
        <f t="shared" si="5"/>
        <v>97.8</v>
      </c>
      <c r="N28" s="7">
        <v>304359.2</v>
      </c>
      <c r="O28" s="7">
        <v>291739</v>
      </c>
      <c r="P28" s="7">
        <f t="shared" si="6"/>
        <v>95.9</v>
      </c>
      <c r="Q28" s="7">
        <f t="shared" si="7"/>
        <v>-4904.6000000000349</v>
      </c>
      <c r="R28" s="7">
        <f t="shared" si="8"/>
        <v>17951.599999999977</v>
      </c>
    </row>
    <row r="29" spans="1:18" ht="18.75" x14ac:dyDescent="0.3">
      <c r="A29" s="3" t="s">
        <v>34</v>
      </c>
      <c r="B29" s="7">
        <v>451415.3</v>
      </c>
      <c r="C29" s="7">
        <v>457539.8</v>
      </c>
      <c r="D29" s="7">
        <f t="shared" si="0"/>
        <v>101.4</v>
      </c>
      <c r="E29" s="7">
        <v>179756.7</v>
      </c>
      <c r="F29" s="7">
        <v>186787.7</v>
      </c>
      <c r="G29" s="7">
        <f t="shared" si="1"/>
        <v>103.9</v>
      </c>
      <c r="H29" s="7">
        <f t="shared" si="2"/>
        <v>271658.59999999998</v>
      </c>
      <c r="I29" s="7">
        <f t="shared" si="3"/>
        <v>270752.09999999998</v>
      </c>
      <c r="J29" s="7">
        <f t="shared" si="4"/>
        <v>99.7</v>
      </c>
      <c r="K29" s="7">
        <v>271287.5</v>
      </c>
      <c r="L29" s="7">
        <v>270461</v>
      </c>
      <c r="M29" s="7">
        <f t="shared" si="5"/>
        <v>99.7</v>
      </c>
      <c r="N29" s="7">
        <v>470197.4</v>
      </c>
      <c r="O29" s="7">
        <v>459897.9</v>
      </c>
      <c r="P29" s="7">
        <f t="shared" si="6"/>
        <v>97.8</v>
      </c>
      <c r="Q29" s="7">
        <f t="shared" si="7"/>
        <v>-18782.100000000035</v>
      </c>
      <c r="R29" s="7">
        <f t="shared" si="8"/>
        <v>-2358.1000000000349</v>
      </c>
    </row>
    <row r="30" spans="1:18" ht="18.75" x14ac:dyDescent="0.3">
      <c r="A30" s="3" t="s">
        <v>35</v>
      </c>
      <c r="B30" s="7">
        <v>276512.7</v>
      </c>
      <c r="C30" s="7">
        <v>275129.40000000002</v>
      </c>
      <c r="D30" s="7">
        <f t="shared" si="0"/>
        <v>99.5</v>
      </c>
      <c r="E30" s="7">
        <v>105286.7</v>
      </c>
      <c r="F30" s="7">
        <v>104169.4</v>
      </c>
      <c r="G30" s="7">
        <f t="shared" si="1"/>
        <v>98.9</v>
      </c>
      <c r="H30" s="7">
        <f t="shared" si="2"/>
        <v>171226</v>
      </c>
      <c r="I30" s="7">
        <f t="shared" si="3"/>
        <v>170960.00000000003</v>
      </c>
      <c r="J30" s="7">
        <f t="shared" si="4"/>
        <v>99.8</v>
      </c>
      <c r="K30" s="7">
        <v>171225.9</v>
      </c>
      <c r="L30" s="7">
        <v>170958.8</v>
      </c>
      <c r="M30" s="7">
        <f t="shared" si="5"/>
        <v>99.8</v>
      </c>
      <c r="N30" s="7">
        <v>277491.59999999998</v>
      </c>
      <c r="O30" s="7">
        <v>274194.8</v>
      </c>
      <c r="P30" s="7">
        <f t="shared" si="6"/>
        <v>98.8</v>
      </c>
      <c r="Q30" s="7">
        <f t="shared" si="7"/>
        <v>-978.89999999996508</v>
      </c>
      <c r="R30" s="7">
        <f t="shared" si="8"/>
        <v>934.60000000003492</v>
      </c>
    </row>
    <row r="31" spans="1:18" ht="18.75" x14ac:dyDescent="0.3">
      <c r="A31" s="3" t="s">
        <v>36</v>
      </c>
      <c r="B31" s="7">
        <v>207703.3</v>
      </c>
      <c r="C31" s="7">
        <v>207387.7</v>
      </c>
      <c r="D31" s="7">
        <f t="shared" si="0"/>
        <v>99.8</v>
      </c>
      <c r="E31" s="7">
        <v>83600.3</v>
      </c>
      <c r="F31" s="7">
        <v>83607.3</v>
      </c>
      <c r="G31" s="7">
        <f t="shared" si="1"/>
        <v>100</v>
      </c>
      <c r="H31" s="7">
        <f t="shared" si="2"/>
        <v>124102.99999999999</v>
      </c>
      <c r="I31" s="7">
        <f t="shared" si="3"/>
        <v>123780.40000000001</v>
      </c>
      <c r="J31" s="7">
        <f t="shared" si="4"/>
        <v>99.7</v>
      </c>
      <c r="K31" s="7">
        <v>124102.9</v>
      </c>
      <c r="L31" s="7">
        <v>123780.4</v>
      </c>
      <c r="M31" s="7">
        <f t="shared" si="5"/>
        <v>99.7</v>
      </c>
      <c r="N31" s="7">
        <v>209895.3</v>
      </c>
      <c r="O31" s="7">
        <v>206815.5</v>
      </c>
      <c r="P31" s="7">
        <f t="shared" si="6"/>
        <v>98.5</v>
      </c>
      <c r="Q31" s="7">
        <f t="shared" si="7"/>
        <v>-2192</v>
      </c>
      <c r="R31" s="7">
        <f t="shared" si="8"/>
        <v>572.20000000001164</v>
      </c>
    </row>
    <row r="32" spans="1:18" ht="18.75" x14ac:dyDescent="0.3">
      <c r="A32" s="4" t="s">
        <v>37</v>
      </c>
      <c r="B32" s="8">
        <f>SUM(B5:B31)</f>
        <v>20145680.099999998</v>
      </c>
      <c r="C32" s="8">
        <f t="shared" ref="C32:R32" si="9">SUM(C5:C31)</f>
        <v>19853853.099999998</v>
      </c>
      <c r="D32" s="7">
        <f t="shared" si="0"/>
        <v>98.6</v>
      </c>
      <c r="E32" s="8">
        <f t="shared" si="9"/>
        <v>6756030.2999999998</v>
      </c>
      <c r="F32" s="8">
        <f t="shared" si="9"/>
        <v>6828153.5</v>
      </c>
      <c r="G32" s="7">
        <f t="shared" si="1"/>
        <v>101.1</v>
      </c>
      <c r="H32" s="8">
        <f t="shared" si="9"/>
        <v>13389649.799999999</v>
      </c>
      <c r="I32" s="8">
        <f t="shared" si="9"/>
        <v>13025699.600000001</v>
      </c>
      <c r="J32" s="7">
        <f t="shared" si="4"/>
        <v>97.3</v>
      </c>
      <c r="K32" s="8">
        <f t="shared" si="9"/>
        <v>13329655.700000003</v>
      </c>
      <c r="L32" s="8">
        <f t="shared" si="9"/>
        <v>13032334.4</v>
      </c>
      <c r="M32" s="7">
        <f t="shared" si="5"/>
        <v>97.8</v>
      </c>
      <c r="N32" s="8">
        <f t="shared" si="9"/>
        <v>21547476.100000001</v>
      </c>
      <c r="O32" s="8">
        <f t="shared" si="9"/>
        <v>19738962.100000001</v>
      </c>
      <c r="P32" s="7">
        <f t="shared" si="6"/>
        <v>91.6</v>
      </c>
      <c r="Q32" s="8">
        <f t="shared" si="9"/>
        <v>-1401796.0000000005</v>
      </c>
      <c r="R32" s="8">
        <f t="shared" si="9"/>
        <v>114890.99999999991</v>
      </c>
    </row>
  </sheetData>
  <mergeCells count="8">
    <mergeCell ref="Q3:R3"/>
    <mergeCell ref="A1:R1"/>
    <mergeCell ref="A3:A4"/>
    <mergeCell ref="B3:D3"/>
    <mergeCell ref="E3:G3"/>
    <mergeCell ref="H3:J3"/>
    <mergeCell ref="K3:M3"/>
    <mergeCell ref="N3:P3"/>
  </mergeCells>
  <pageMargins left="0" right="0" top="0.74803149606299213" bottom="0.74803149606299213" header="0.31496062992125984" footer="0.31496062992125984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 год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2021-05-06T07:30:21Z</dcterms:modified>
</cp:coreProperties>
</file>