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5440" windowHeight="15390"/>
  </bookViews>
  <sheets>
    <sheet name="2018 год" sheetId="5" r:id="rId1"/>
  </sheets>
  <definedNames>
    <definedName name="_xlnm.Print_Area" localSheetId="0">'2018 год'!$A$1:$R$32</definedName>
  </definedNames>
  <calcPr calcId="125725"/>
</workbook>
</file>

<file path=xl/calcChain.xml><?xml version="1.0" encoding="utf-8"?>
<calcChain xmlns="http://schemas.openxmlformats.org/spreadsheetml/2006/main">
  <c r="R6" i="5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R5"/>
  <c r="Q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J31" s="1"/>
  <c r="I5"/>
  <c r="H5"/>
  <c r="O32"/>
  <c r="N32"/>
  <c r="L32"/>
  <c r="K32"/>
  <c r="F32"/>
  <c r="G32" s="1"/>
  <c r="E32"/>
  <c r="C32"/>
  <c r="R32" s="1"/>
  <c r="B32"/>
  <c r="P31"/>
  <c r="M31"/>
  <c r="G31"/>
  <c r="D31"/>
  <c r="P30"/>
  <c r="M30"/>
  <c r="G30"/>
  <c r="D30"/>
  <c r="P29"/>
  <c r="M29"/>
  <c r="J29"/>
  <c r="G29"/>
  <c r="D29"/>
  <c r="P28"/>
  <c r="M28"/>
  <c r="G28"/>
  <c r="D28"/>
  <c r="P27"/>
  <c r="M27"/>
  <c r="J27"/>
  <c r="G27"/>
  <c r="D27"/>
  <c r="P26"/>
  <c r="M26"/>
  <c r="G26"/>
  <c r="D26"/>
  <c r="P25"/>
  <c r="M25"/>
  <c r="J25"/>
  <c r="G25"/>
  <c r="D25"/>
  <c r="P24"/>
  <c r="M24"/>
  <c r="G24"/>
  <c r="D24"/>
  <c r="P23"/>
  <c r="M23"/>
  <c r="J23"/>
  <c r="G23"/>
  <c r="D23"/>
  <c r="P22"/>
  <c r="M22"/>
  <c r="G22"/>
  <c r="D22"/>
  <c r="P21"/>
  <c r="M21"/>
  <c r="J21"/>
  <c r="G21"/>
  <c r="D21"/>
  <c r="P20"/>
  <c r="M20"/>
  <c r="G20"/>
  <c r="D20"/>
  <c r="P19"/>
  <c r="M19"/>
  <c r="J19"/>
  <c r="G19"/>
  <c r="D19"/>
  <c r="P18"/>
  <c r="M18"/>
  <c r="G18"/>
  <c r="D18"/>
  <c r="P17"/>
  <c r="M17"/>
  <c r="J17"/>
  <c r="G17"/>
  <c r="D17"/>
  <c r="P16"/>
  <c r="M16"/>
  <c r="G16"/>
  <c r="D16"/>
  <c r="P15"/>
  <c r="M15"/>
  <c r="J15"/>
  <c r="G15"/>
  <c r="D15"/>
  <c r="P14"/>
  <c r="M14"/>
  <c r="G14"/>
  <c r="D14"/>
  <c r="P13"/>
  <c r="M13"/>
  <c r="J13"/>
  <c r="G13"/>
  <c r="D13"/>
  <c r="P12"/>
  <c r="M12"/>
  <c r="G12"/>
  <c r="D12"/>
  <c r="P11"/>
  <c r="M11"/>
  <c r="J11"/>
  <c r="G11"/>
  <c r="D11"/>
  <c r="P10"/>
  <c r="M10"/>
  <c r="G10"/>
  <c r="D10"/>
  <c r="P9"/>
  <c r="M9"/>
  <c r="J9"/>
  <c r="G9"/>
  <c r="D9"/>
  <c r="P8"/>
  <c r="M8"/>
  <c r="G8"/>
  <c r="D8"/>
  <c r="P7"/>
  <c r="M7"/>
  <c r="J7"/>
  <c r="G7"/>
  <c r="D7"/>
  <c r="P6"/>
  <c r="M6"/>
  <c r="G6"/>
  <c r="D6"/>
  <c r="P5"/>
  <c r="M5"/>
  <c r="G5"/>
  <c r="D5"/>
  <c r="J30" l="1"/>
  <c r="J28"/>
  <c r="J26"/>
  <c r="J24"/>
  <c r="J22"/>
  <c r="J20"/>
  <c r="J18"/>
  <c r="J16"/>
  <c r="J14"/>
  <c r="J12"/>
  <c r="J10"/>
  <c r="J8"/>
  <c r="J6"/>
  <c r="Q32"/>
  <c r="I32"/>
  <c r="P32"/>
  <c r="M32"/>
  <c r="H32"/>
  <c r="J5"/>
  <c r="D32"/>
  <c r="J3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<sst xmlns="http://schemas.openxmlformats.org/spreadsheetml/2006/main" count="54" uniqueCount="40">
  <si>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</si>
  <si>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план </t>
  </si>
  <si>
    <t>исполнение</t>
  </si>
  <si>
    <t>Безвозмездные поступления</t>
  </si>
  <si>
    <t>Расходы, всего</t>
  </si>
  <si>
    <t xml:space="preserve">Доходы, всего </t>
  </si>
  <si>
    <t>Результат исполнения бюджета (дефицит/профицит)</t>
  </si>
  <si>
    <t>Малоархангельский район</t>
  </si>
  <si>
    <t>Шаблыкинский район</t>
  </si>
  <si>
    <t>г. Орел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</si>
  <si>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</si>
  <si>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</si>
  <si>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</si>
  <si>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</si>
  <si>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</si>
  <si>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</si>
  <si>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</si>
  <si>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</si>
  <si>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</si>
  <si>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</si>
  <si>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</si>
  <si>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</si>
  <si>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</si>
  <si>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</si>
  <si>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</si>
  <si>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</si>
  <si>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</si>
  <si>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</si>
  <si>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</si>
  <si>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</si>
  <si>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</si>
  <si>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</si>
  <si>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г. Ливны</t>
  </si>
  <si>
    <t>г. Мценск</t>
  </si>
  <si>
    <t>(тыс. руб.)</t>
  </si>
  <si>
    <t>Итого</t>
  </si>
  <si>
    <t>в том числе налоговые и неналоговые доходы</t>
  </si>
  <si>
    <t>в том числе безвозмездные поступления от других бюджетов бюджетной системы</t>
  </si>
  <si>
    <t>% испол-нения</t>
  </si>
  <si>
    <t>Информация об исполнении консолидированных бюджетов муниципальных районов и городских округов Орловской области за 2018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</si>
</sst>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2"/>
  <sheetViews>
    <sheetView tabSelected="1" workbookViewId="0">
      <selection activeCell="B5" sqref="B5"/>
    </sheetView>
  </sheetViews>
  <sheetFormatPr defaultRowHeight="15"/>
  <cols>
    <col min="1" max="1" width="20.7109375" customWidth="1"/>
    <col min="2" max="3" width="12.7109375" customWidth="1"/>
    <col min="4" max="4" width="10.5703125" customWidth="1"/>
    <col min="5" max="5" width="11.7109375" customWidth="1"/>
    <col min="6" max="6" width="13.140625" customWidth="1"/>
    <col min="7" max="7" width="10.140625" customWidth="1"/>
    <col min="8" max="8" width="11.85546875" customWidth="1"/>
    <col min="9" max="9" width="11.7109375" customWidth="1"/>
    <col min="10" max="10" width="10.7109375" customWidth="1"/>
    <col min="11" max="11" width="13.28515625" customWidth="1"/>
    <col min="12" max="12" width="11.7109375" customWidth="1"/>
    <col min="13" max="13" width="10.7109375" customWidth="1"/>
    <col min="14" max="14" width="13.5703125" customWidth="1"/>
    <col min="15" max="15" width="13.140625" customWidth="1"/>
    <col min="16" max="16" width="10.5703125" customWidth="1"/>
    <col min="17" max="17" width="13" customWidth="1"/>
    <col min="18" max="18" width="11.42578125" customWidth="1"/>
    <col min="19" max="19" width="11.140625" bestFit="1" customWidth="1"/>
    <col min="20" max="20" width="9.7109375" bestFit="1" customWidth="1"/>
    <col min="21" max="21" width="11.7109375" customWidth="1"/>
    <col min="22" max="22" width="11.42578125" customWidth="1"/>
  </cols>
  <sheetData>
    <row r="1" spans="1:23" ht="43.5" customHeight="1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" t="s">
        <v>34</v>
      </c>
    </row>
    <row r="3" spans="1:23" ht="60" customHeight="1">
      <c r="A3" s="12" t="s">
        <v>0</v>
      </c>
      <c r="B3" s="14" t="s">
        <v>5</v>
      </c>
      <c r="C3" s="15"/>
      <c r="D3" s="16"/>
      <c r="E3" s="17" t="s">
        <v>36</v>
      </c>
      <c r="F3" s="18"/>
      <c r="G3" s="19"/>
      <c r="H3" s="14" t="s">
        <v>3</v>
      </c>
      <c r="I3" s="15"/>
      <c r="J3" s="16"/>
      <c r="K3" s="17" t="s">
        <v>37</v>
      </c>
      <c r="L3" s="18"/>
      <c r="M3" s="19"/>
      <c r="N3" s="14" t="s">
        <v>4</v>
      </c>
      <c r="O3" s="15"/>
      <c r="P3" s="16"/>
      <c r="Q3" s="20" t="s">
        <v>6</v>
      </c>
      <c r="R3" s="20"/>
    </row>
    <row r="4" spans="1:23" ht="60.75" customHeight="1">
      <c r="A4" s="13"/>
      <c r="B4" s="3" t="s">
        <v>1</v>
      </c>
      <c r="C4" s="10" t="s">
        <v>2</v>
      </c>
      <c r="D4" s="4" t="s">
        <v>38</v>
      </c>
      <c r="E4" s="3" t="s">
        <v>1</v>
      </c>
      <c r="F4" s="10" t="s">
        <v>2</v>
      </c>
      <c r="G4" s="4" t="s">
        <v>38</v>
      </c>
      <c r="H4" s="3" t="s">
        <v>1</v>
      </c>
      <c r="I4" s="10" t="s">
        <v>2</v>
      </c>
      <c r="J4" s="4" t="s">
        <v>38</v>
      </c>
      <c r="K4" s="3" t="s">
        <v>1</v>
      </c>
      <c r="L4" s="10" t="s">
        <v>2</v>
      </c>
      <c r="M4" s="4" t="s">
        <v>38</v>
      </c>
      <c r="N4" s="3" t="s">
        <v>1</v>
      </c>
      <c r="O4" s="10" t="s">
        <v>2</v>
      </c>
      <c r="P4" s="4" t="s">
        <v>38</v>
      </c>
      <c r="Q4" s="3" t="s">
        <v>1</v>
      </c>
      <c r="R4" s="10" t="s">
        <v>2</v>
      </c>
    </row>
    <row r="5" spans="1:23" ht="15" customHeight="1">
      <c r="A5" s="5" t="s">
        <v>9</v>
      </c>
      <c r="B5" s="6">
        <v>6765869.2424799995</v>
      </c>
      <c r="C5" s="6">
        <v>6044172.7184199998</v>
      </c>
      <c r="D5" s="6">
        <f>C5/B5*100</f>
        <v>89.333277097216481</v>
      </c>
      <c r="E5" s="6">
        <v>2808949.5</v>
      </c>
      <c r="F5" s="6">
        <v>2300242.7765600001</v>
      </c>
      <c r="G5" s="6">
        <f>F5/E5*100</f>
        <v>81.88978750098569</v>
      </c>
      <c r="H5" s="6">
        <f>B5-E5</f>
        <v>3956919.7424799995</v>
      </c>
      <c r="I5" s="6">
        <f>C5-F5</f>
        <v>3743929.9418599997</v>
      </c>
      <c r="J5" s="6">
        <f>I5/H5*100</f>
        <v>94.617282773430517</v>
      </c>
      <c r="K5" s="6">
        <v>3956441.74248</v>
      </c>
      <c r="L5" s="6">
        <v>3782419.3557199999</v>
      </c>
      <c r="M5" s="6">
        <f>L5/K5*100</f>
        <v>95.601543050879897</v>
      </c>
      <c r="N5" s="6">
        <v>6914246.8354200004</v>
      </c>
      <c r="O5" s="6">
        <v>6131084.7044299999</v>
      </c>
      <c r="P5" s="6">
        <f>O5/N5*100</f>
        <v>88.673211274754436</v>
      </c>
      <c r="Q5" s="6">
        <f>B5-N5</f>
        <v>-148377.59294000082</v>
      </c>
      <c r="R5" s="6">
        <f>C5-O5</f>
        <v>-86911.98601000011</v>
      </c>
      <c r="S5" s="1"/>
      <c r="T5" s="1"/>
      <c r="U5" s="1"/>
      <c r="V5" s="1"/>
      <c r="W5" s="1"/>
    </row>
    <row r="6" spans="1:23">
      <c r="A6" s="5" t="s">
        <v>32</v>
      </c>
      <c r="B6" s="6">
        <v>1036902.4266499999</v>
      </c>
      <c r="C6" s="6">
        <v>1019712.40513</v>
      </c>
      <c r="D6" s="6">
        <f t="shared" ref="D6:D32" si="0">C6/B6*100</f>
        <v>98.342175591628518</v>
      </c>
      <c r="E6" s="6">
        <v>336929.37975999998</v>
      </c>
      <c r="F6" s="6">
        <v>345319.33983999997</v>
      </c>
      <c r="G6" s="6">
        <f t="shared" ref="G6:G32" si="1">F6/E6*100</f>
        <v>102.49012421712121</v>
      </c>
      <c r="H6" s="6">
        <f t="shared" ref="H6:H32" si="2">B6-E6</f>
        <v>699973.04688999988</v>
      </c>
      <c r="I6" s="6">
        <f t="shared" ref="I6:I32" si="3">C6-F6</f>
        <v>674393.06529000006</v>
      </c>
      <c r="J6" s="6">
        <f t="shared" ref="J6:J32" si="4">I6/H6*100</f>
        <v>96.345576202733469</v>
      </c>
      <c r="K6" s="6">
        <v>696840.40289000003</v>
      </c>
      <c r="L6" s="6">
        <v>671287.54730999994</v>
      </c>
      <c r="M6" s="6">
        <f t="shared" ref="M6:M32" si="5">L6/K6*100</f>
        <v>96.333040467512362</v>
      </c>
      <c r="N6" s="6">
        <v>1075507.7998299999</v>
      </c>
      <c r="O6" s="6">
        <v>1045048.09039</v>
      </c>
      <c r="P6" s="6">
        <f t="shared" ref="P6:P32" si="6">O6/N6*100</f>
        <v>97.167876472414747</v>
      </c>
      <c r="Q6" s="6">
        <f t="shared" ref="Q6:Q31" si="7">B6-N6</f>
        <v>-38605.373179999995</v>
      </c>
      <c r="R6" s="6">
        <f t="shared" ref="R6:R32" si="8">C6-O6</f>
        <v>-25335.685260000057</v>
      </c>
      <c r="S6" s="1"/>
      <c r="T6" s="1"/>
      <c r="U6" s="1"/>
      <c r="V6" s="1"/>
      <c r="W6" s="1"/>
    </row>
    <row r="7" spans="1:23">
      <c r="A7" s="5" t="s">
        <v>33</v>
      </c>
      <c r="B7" s="6">
        <v>855339.17649999994</v>
      </c>
      <c r="C7" s="6">
        <v>786336.14925000002</v>
      </c>
      <c r="D7" s="6">
        <f t="shared" si="0"/>
        <v>91.932670787703614</v>
      </c>
      <c r="E7" s="6">
        <v>253989.7</v>
      </c>
      <c r="F7" s="6">
        <v>228957.83974</v>
      </c>
      <c r="G7" s="6">
        <f t="shared" si="1"/>
        <v>90.144537254857184</v>
      </c>
      <c r="H7" s="6">
        <f t="shared" si="2"/>
        <v>601349.47649999987</v>
      </c>
      <c r="I7" s="6">
        <f t="shared" si="3"/>
        <v>557378.30951000005</v>
      </c>
      <c r="J7" s="6">
        <f t="shared" si="4"/>
        <v>92.687917973102302</v>
      </c>
      <c r="K7" s="6">
        <v>601127.64515</v>
      </c>
      <c r="L7" s="6">
        <v>557156.47815999994</v>
      </c>
      <c r="M7" s="6">
        <f t="shared" si="5"/>
        <v>92.685219629347131</v>
      </c>
      <c r="N7" s="6">
        <v>875993.45725999994</v>
      </c>
      <c r="O7" s="6">
        <v>805622.11439999996</v>
      </c>
      <c r="P7" s="6">
        <f t="shared" si="6"/>
        <v>91.96668168274762</v>
      </c>
      <c r="Q7" s="6">
        <f t="shared" si="7"/>
        <v>-20654.280759999994</v>
      </c>
      <c r="R7" s="6">
        <f t="shared" si="8"/>
        <v>-19285.965149999945</v>
      </c>
      <c r="S7" s="1"/>
      <c r="T7" s="1"/>
      <c r="U7" s="1"/>
      <c r="V7" s="1"/>
      <c r="W7" s="1"/>
    </row>
    <row r="8" spans="1:23">
      <c r="A8" s="5" t="s">
        <v>10</v>
      </c>
      <c r="B8" s="6">
        <v>371032.23248000001</v>
      </c>
      <c r="C8" s="6">
        <v>353152.53288999997</v>
      </c>
      <c r="D8" s="6">
        <f t="shared" si="0"/>
        <v>95.181092631631728</v>
      </c>
      <c r="E8" s="6">
        <v>134157.5</v>
      </c>
      <c r="F8" s="6">
        <v>123988.90815</v>
      </c>
      <c r="G8" s="6">
        <f t="shared" si="1"/>
        <v>92.420407468833275</v>
      </c>
      <c r="H8" s="6">
        <f t="shared" si="2"/>
        <v>236874.73248000001</v>
      </c>
      <c r="I8" s="6">
        <f t="shared" si="3"/>
        <v>229163.62473999997</v>
      </c>
      <c r="J8" s="6">
        <f t="shared" si="4"/>
        <v>96.744647409511657</v>
      </c>
      <c r="K8" s="6">
        <v>236747.73247999998</v>
      </c>
      <c r="L8" s="6">
        <v>228706.15774</v>
      </c>
      <c r="M8" s="6">
        <f t="shared" si="5"/>
        <v>96.603314990280069</v>
      </c>
      <c r="N8" s="6">
        <v>375154.52836</v>
      </c>
      <c r="O8" s="6">
        <v>354913.25679000001</v>
      </c>
      <c r="P8" s="6">
        <f t="shared" si="6"/>
        <v>94.604550914396441</v>
      </c>
      <c r="Q8" s="6">
        <f t="shared" si="7"/>
        <v>-4122.2958799999906</v>
      </c>
      <c r="R8" s="6">
        <f t="shared" si="8"/>
        <v>-1760.7239000000409</v>
      </c>
      <c r="S8" s="1"/>
      <c r="T8" s="1"/>
      <c r="U8" s="1"/>
      <c r="V8" s="1"/>
      <c r="W8" s="1"/>
    </row>
    <row r="9" spans="1:23">
      <c r="A9" s="5" t="s">
        <v>11</v>
      </c>
      <c r="B9" s="6">
        <v>346553.15226</v>
      </c>
      <c r="C9" s="6">
        <v>356027.52561000001</v>
      </c>
      <c r="D9" s="6">
        <f t="shared" si="0"/>
        <v>102.73388751140024</v>
      </c>
      <c r="E9" s="6">
        <v>128096</v>
      </c>
      <c r="F9" s="6">
        <v>139415.78599999999</v>
      </c>
      <c r="G9" s="6">
        <f t="shared" si="1"/>
        <v>108.83695509617786</v>
      </c>
      <c r="H9" s="6">
        <f t="shared" si="2"/>
        <v>218457.15226</v>
      </c>
      <c r="I9" s="6">
        <f t="shared" si="3"/>
        <v>216611.73961000002</v>
      </c>
      <c r="J9" s="6">
        <f t="shared" si="4"/>
        <v>99.155251896809659</v>
      </c>
      <c r="K9" s="6">
        <v>216086.15226</v>
      </c>
      <c r="L9" s="6">
        <v>215445.73961000002</v>
      </c>
      <c r="M9" s="6">
        <f t="shared" si="5"/>
        <v>99.703630869770208</v>
      </c>
      <c r="N9" s="6">
        <v>358205.75225999998</v>
      </c>
      <c r="O9" s="6">
        <v>354389.27224000002</v>
      </c>
      <c r="P9" s="6">
        <f t="shared" si="6"/>
        <v>98.934556467638799</v>
      </c>
      <c r="Q9" s="6">
        <f t="shared" si="7"/>
        <v>-11652.599999999977</v>
      </c>
      <c r="R9" s="6">
        <f t="shared" si="8"/>
        <v>1638.2533699999913</v>
      </c>
      <c r="S9" s="1"/>
      <c r="T9" s="1"/>
      <c r="U9" s="1"/>
      <c r="V9" s="1"/>
      <c r="W9" s="1"/>
    </row>
    <row r="10" spans="1:23">
      <c r="A10" s="5" t="s">
        <v>12</v>
      </c>
      <c r="B10" s="6">
        <v>258644.37172</v>
      </c>
      <c r="C10" s="6">
        <v>245915.43384000001</v>
      </c>
      <c r="D10" s="6">
        <f t="shared" si="0"/>
        <v>95.078594676021055</v>
      </c>
      <c r="E10" s="6">
        <v>88588.715779999999</v>
      </c>
      <c r="F10" s="6">
        <v>82556.908549999993</v>
      </c>
      <c r="G10" s="6">
        <f t="shared" si="1"/>
        <v>93.191223987286023</v>
      </c>
      <c r="H10" s="6">
        <f t="shared" si="2"/>
        <v>170055.65594</v>
      </c>
      <c r="I10" s="6">
        <f t="shared" si="3"/>
        <v>163358.52529000002</v>
      </c>
      <c r="J10" s="6">
        <f t="shared" si="4"/>
        <v>96.061800701081708</v>
      </c>
      <c r="K10" s="6">
        <v>168725.85294000001</v>
      </c>
      <c r="L10" s="6">
        <v>162262.57503000001</v>
      </c>
      <c r="M10" s="6">
        <f t="shared" si="5"/>
        <v>96.169361246436608</v>
      </c>
      <c r="N10" s="6">
        <v>271206.40093</v>
      </c>
      <c r="O10" s="6">
        <v>256344.90469</v>
      </c>
      <c r="P10" s="6">
        <f t="shared" si="6"/>
        <v>94.520226591615057</v>
      </c>
      <c r="Q10" s="6">
        <f t="shared" si="7"/>
        <v>-12562.029210000008</v>
      </c>
      <c r="R10" s="6">
        <f t="shared" si="8"/>
        <v>-10429.470849999983</v>
      </c>
      <c r="S10" s="1"/>
      <c r="T10" s="1"/>
      <c r="U10" s="1"/>
      <c r="V10" s="1"/>
      <c r="W10" s="1"/>
    </row>
    <row r="11" spans="1:23">
      <c r="A11" s="5" t="s">
        <v>13</v>
      </c>
      <c r="B11" s="6">
        <v>253060.20223</v>
      </c>
      <c r="C11" s="6">
        <v>248285.72805000001</v>
      </c>
      <c r="D11" s="6">
        <f t="shared" si="0"/>
        <v>98.113305000973412</v>
      </c>
      <c r="E11" s="6">
        <v>99814.016000000003</v>
      </c>
      <c r="F11" s="6">
        <v>101865.1216</v>
      </c>
      <c r="G11" s="6">
        <f t="shared" si="1"/>
        <v>102.05492743624302</v>
      </c>
      <c r="H11" s="6">
        <f t="shared" si="2"/>
        <v>153246.18622999999</v>
      </c>
      <c r="I11" s="6">
        <f t="shared" si="3"/>
        <v>146420.60645000002</v>
      </c>
      <c r="J11" s="6">
        <f t="shared" si="4"/>
        <v>95.546003494171288</v>
      </c>
      <c r="K11" s="6">
        <v>152692.17466999998</v>
      </c>
      <c r="L11" s="6">
        <v>146119.10065000001</v>
      </c>
      <c r="M11" s="6">
        <f t="shared" si="5"/>
        <v>95.695212256812908</v>
      </c>
      <c r="N11" s="6">
        <v>261415.63139</v>
      </c>
      <c r="O11" s="6">
        <v>245757.84590000001</v>
      </c>
      <c r="P11" s="6">
        <f t="shared" si="6"/>
        <v>94.010386675523435</v>
      </c>
      <c r="Q11" s="6">
        <f t="shared" si="7"/>
        <v>-8355.4291599999997</v>
      </c>
      <c r="R11" s="6">
        <f t="shared" si="8"/>
        <v>2527.8821499999904</v>
      </c>
      <c r="S11" s="1"/>
      <c r="T11" s="1"/>
      <c r="U11" s="1"/>
      <c r="V11" s="1"/>
      <c r="W11" s="1"/>
    </row>
    <row r="12" spans="1:23">
      <c r="A12" s="5" t="s">
        <v>14</v>
      </c>
      <c r="B12" s="6">
        <v>417820.02811000001</v>
      </c>
      <c r="C12" s="6">
        <v>421936.09862</v>
      </c>
      <c r="D12" s="6">
        <f t="shared" si="0"/>
        <v>100.98513001605474</v>
      </c>
      <c r="E12" s="6">
        <v>193083.96528999999</v>
      </c>
      <c r="F12" s="6">
        <v>198053.14709000001</v>
      </c>
      <c r="G12" s="6">
        <f t="shared" si="1"/>
        <v>102.57358594875376</v>
      </c>
      <c r="H12" s="6">
        <f t="shared" si="2"/>
        <v>224736.06282000002</v>
      </c>
      <c r="I12" s="6">
        <f t="shared" si="3"/>
        <v>223882.95152999999</v>
      </c>
      <c r="J12" s="6">
        <f t="shared" si="4"/>
        <v>99.620394128429965</v>
      </c>
      <c r="K12" s="6">
        <v>139438.13852000001</v>
      </c>
      <c r="L12" s="6">
        <v>138190.27122999998</v>
      </c>
      <c r="M12" s="6">
        <f t="shared" si="5"/>
        <v>99.105074620727933</v>
      </c>
      <c r="N12" s="6">
        <v>422841.39181</v>
      </c>
      <c r="O12" s="6">
        <v>395847.79142999998</v>
      </c>
      <c r="P12" s="6">
        <f t="shared" si="6"/>
        <v>93.616140495505391</v>
      </c>
      <c r="Q12" s="6">
        <f t="shared" si="7"/>
        <v>-5021.3636999999871</v>
      </c>
      <c r="R12" s="6">
        <f t="shared" si="8"/>
        <v>26088.307190000021</v>
      </c>
      <c r="S12" s="1"/>
      <c r="T12" s="1"/>
      <c r="U12" s="1"/>
      <c r="V12" s="1"/>
      <c r="W12" s="1"/>
    </row>
    <row r="13" spans="1:23" ht="15.75" customHeight="1">
      <c r="A13" s="5" t="s">
        <v>15</v>
      </c>
      <c r="B13" s="6">
        <v>325037.61323000002</v>
      </c>
      <c r="C13" s="6">
        <v>298180.56780999998</v>
      </c>
      <c r="D13" s="6">
        <f t="shared" si="0"/>
        <v>91.737249989897109</v>
      </c>
      <c r="E13" s="6">
        <v>97006.891129999989</v>
      </c>
      <c r="F13" s="6">
        <v>85169.675569999992</v>
      </c>
      <c r="G13" s="6">
        <f t="shared" si="1"/>
        <v>87.797551883054552</v>
      </c>
      <c r="H13" s="6">
        <f t="shared" si="2"/>
        <v>228030.72210000001</v>
      </c>
      <c r="I13" s="6">
        <f t="shared" si="3"/>
        <v>213010.89223999999</v>
      </c>
      <c r="J13" s="6">
        <f t="shared" si="4"/>
        <v>93.413242864085106</v>
      </c>
      <c r="K13" s="6">
        <v>227481.72209999998</v>
      </c>
      <c r="L13" s="6">
        <v>212503.19224</v>
      </c>
      <c r="M13" s="6">
        <f t="shared" si="5"/>
        <v>93.415501816266584</v>
      </c>
      <c r="N13" s="6">
        <v>340745.91443</v>
      </c>
      <c r="O13" s="6">
        <v>308740.6458</v>
      </c>
      <c r="P13" s="6">
        <f t="shared" si="6"/>
        <v>90.607292039425204</v>
      </c>
      <c r="Q13" s="6">
        <f t="shared" si="7"/>
        <v>-15708.301199999987</v>
      </c>
      <c r="R13" s="6">
        <f t="shared" si="8"/>
        <v>-10560.07799000002</v>
      </c>
      <c r="S13" s="1"/>
      <c r="T13" s="1"/>
      <c r="U13" s="1"/>
      <c r="V13" s="1"/>
      <c r="W13" s="1"/>
    </row>
    <row r="14" spans="1:23">
      <c r="A14" s="5" t="s">
        <v>16</v>
      </c>
      <c r="B14" s="6">
        <v>150144.72261000003</v>
      </c>
      <c r="C14" s="6">
        <v>149576.63806999999</v>
      </c>
      <c r="D14" s="6">
        <f t="shared" si="0"/>
        <v>99.621642019696139</v>
      </c>
      <c r="E14" s="6">
        <v>42775.24194</v>
      </c>
      <c r="F14" s="6">
        <v>42213.834320000002</v>
      </c>
      <c r="G14" s="6">
        <f t="shared" si="1"/>
        <v>98.687540748951292</v>
      </c>
      <c r="H14" s="6">
        <f t="shared" si="2"/>
        <v>107369.48067000002</v>
      </c>
      <c r="I14" s="6">
        <f t="shared" si="3"/>
        <v>107362.80374999999</v>
      </c>
      <c r="J14" s="6">
        <f t="shared" si="4"/>
        <v>99.993781361371632</v>
      </c>
      <c r="K14" s="6">
        <v>107316.48067</v>
      </c>
      <c r="L14" s="6">
        <v>107309.60374999999</v>
      </c>
      <c r="M14" s="6">
        <f t="shared" si="5"/>
        <v>99.993591925529913</v>
      </c>
      <c r="N14" s="6">
        <v>157420.29062000001</v>
      </c>
      <c r="O14" s="6">
        <v>153035.02390999999</v>
      </c>
      <c r="P14" s="6">
        <f t="shared" si="6"/>
        <v>97.214293854541467</v>
      </c>
      <c r="Q14" s="6">
        <f t="shared" si="7"/>
        <v>-7275.5680099999881</v>
      </c>
      <c r="R14" s="6">
        <f t="shared" si="8"/>
        <v>-3458.3858400000026</v>
      </c>
      <c r="S14" s="1"/>
      <c r="T14" s="1"/>
      <c r="U14" s="1"/>
      <c r="V14" s="1"/>
      <c r="W14" s="1"/>
    </row>
    <row r="15" spans="1:23">
      <c r="A15" s="5" t="s">
        <v>17</v>
      </c>
      <c r="B15" s="6">
        <v>321726.68530000001</v>
      </c>
      <c r="C15" s="6">
        <v>315074.85774000001</v>
      </c>
      <c r="D15" s="6">
        <f t="shared" si="0"/>
        <v>97.932460108555375</v>
      </c>
      <c r="E15" s="6">
        <v>134049.90599999999</v>
      </c>
      <c r="F15" s="6">
        <v>134434.20825</v>
      </c>
      <c r="G15" s="6">
        <f t="shared" si="1"/>
        <v>100.28668595261827</v>
      </c>
      <c r="H15" s="6">
        <f t="shared" si="2"/>
        <v>187676.77930000002</v>
      </c>
      <c r="I15" s="6">
        <f t="shared" si="3"/>
        <v>180640.64949000001</v>
      </c>
      <c r="J15" s="6">
        <f t="shared" si="4"/>
        <v>96.250932141821977</v>
      </c>
      <c r="K15" s="6">
        <v>186603.47044</v>
      </c>
      <c r="L15" s="6">
        <v>179567.34062999999</v>
      </c>
      <c r="M15" s="6">
        <f t="shared" si="5"/>
        <v>96.229368192665859</v>
      </c>
      <c r="N15" s="6">
        <v>344645.21241000004</v>
      </c>
      <c r="O15" s="6">
        <v>333771.61712999997</v>
      </c>
      <c r="P15" s="6">
        <f t="shared" si="6"/>
        <v>96.844988733786749</v>
      </c>
      <c r="Q15" s="6">
        <f t="shared" si="7"/>
        <v>-22918.527110000025</v>
      </c>
      <c r="R15" s="6">
        <f t="shared" si="8"/>
        <v>-18696.759389999963</v>
      </c>
      <c r="S15" s="1"/>
      <c r="T15" s="1"/>
      <c r="U15" s="1"/>
      <c r="V15" s="1"/>
      <c r="W15" s="1"/>
    </row>
    <row r="16" spans="1:23" ht="18" customHeight="1">
      <c r="A16" s="5" t="s">
        <v>18</v>
      </c>
      <c r="B16" s="6">
        <v>138878.49408</v>
      </c>
      <c r="C16" s="6">
        <v>131703.54298999999</v>
      </c>
      <c r="D16" s="6">
        <f t="shared" si="0"/>
        <v>94.833648551901106</v>
      </c>
      <c r="E16" s="6">
        <v>43584.9</v>
      </c>
      <c r="F16" s="6">
        <v>37389.523729999994</v>
      </c>
      <c r="G16" s="6">
        <f t="shared" si="1"/>
        <v>85.785498486861258</v>
      </c>
      <c r="H16" s="6">
        <f t="shared" si="2"/>
        <v>95293.59408000001</v>
      </c>
      <c r="I16" s="6">
        <f t="shared" si="3"/>
        <v>94314.019260000001</v>
      </c>
      <c r="J16" s="6">
        <f t="shared" si="4"/>
        <v>98.972045467004165</v>
      </c>
      <c r="K16" s="6">
        <v>95293.594079999995</v>
      </c>
      <c r="L16" s="6">
        <v>94314.019260000001</v>
      </c>
      <c r="M16" s="6">
        <f t="shared" si="5"/>
        <v>98.972045467004179</v>
      </c>
      <c r="N16" s="6">
        <v>141418.49408</v>
      </c>
      <c r="O16" s="6">
        <v>127737.77848000001</v>
      </c>
      <c r="P16" s="6">
        <f t="shared" si="6"/>
        <v>90.32607744199224</v>
      </c>
      <c r="Q16" s="6">
        <f t="shared" si="7"/>
        <v>-2540</v>
      </c>
      <c r="R16" s="6">
        <f t="shared" si="8"/>
        <v>3965.7645099999791</v>
      </c>
      <c r="S16" s="1"/>
      <c r="T16" s="1"/>
      <c r="U16" s="1"/>
      <c r="V16" s="1"/>
      <c r="W16" s="1"/>
    </row>
    <row r="17" spans="1:23" ht="27" customHeight="1">
      <c r="A17" s="5" t="s">
        <v>19</v>
      </c>
      <c r="B17" s="6">
        <v>189403.84878</v>
      </c>
      <c r="C17" s="6">
        <v>184897.90024000002</v>
      </c>
      <c r="D17" s="6">
        <f t="shared" si="0"/>
        <v>97.620983644723182</v>
      </c>
      <c r="E17" s="6">
        <v>63257</v>
      </c>
      <c r="F17" s="6">
        <v>65288.660240000005</v>
      </c>
      <c r="G17" s="6">
        <f t="shared" si="1"/>
        <v>103.21175560017073</v>
      </c>
      <c r="H17" s="6">
        <f t="shared" si="2"/>
        <v>126146.84878</v>
      </c>
      <c r="I17" s="6">
        <f t="shared" si="3"/>
        <v>119609.24000000002</v>
      </c>
      <c r="J17" s="6">
        <f t="shared" si="4"/>
        <v>94.817461678014993</v>
      </c>
      <c r="K17" s="6">
        <v>123231.84878</v>
      </c>
      <c r="L17" s="6">
        <v>116614.24</v>
      </c>
      <c r="M17" s="6">
        <f t="shared" si="5"/>
        <v>94.629952528088651</v>
      </c>
      <c r="N17" s="6">
        <v>191105.27148</v>
      </c>
      <c r="O17" s="6">
        <v>179497.25783000002</v>
      </c>
      <c r="P17" s="6">
        <f t="shared" si="6"/>
        <v>93.925853766302396</v>
      </c>
      <c r="Q17" s="6">
        <f t="shared" si="7"/>
        <v>-1701.4226999999955</v>
      </c>
      <c r="R17" s="6">
        <f t="shared" si="8"/>
        <v>5400.6424100000004</v>
      </c>
      <c r="S17" s="1"/>
      <c r="T17" s="1"/>
      <c r="U17" s="1"/>
      <c r="V17" s="1"/>
      <c r="W17" s="1"/>
    </row>
    <row r="18" spans="1:23">
      <c r="A18" s="5" t="s">
        <v>20</v>
      </c>
      <c r="B18" s="6">
        <v>430702.59286000003</v>
      </c>
      <c r="C18" s="6">
        <v>410260.64692000003</v>
      </c>
      <c r="D18" s="6">
        <f t="shared" si="0"/>
        <v>95.253814051998361</v>
      </c>
      <c r="E18" s="6">
        <v>148405.44899999999</v>
      </c>
      <c r="F18" s="6">
        <v>150246.54152</v>
      </c>
      <c r="G18" s="6">
        <f t="shared" si="1"/>
        <v>101.24058283062101</v>
      </c>
      <c r="H18" s="6">
        <f t="shared" si="2"/>
        <v>282297.14386000007</v>
      </c>
      <c r="I18" s="6">
        <f t="shared" si="3"/>
        <v>260014.10540000003</v>
      </c>
      <c r="J18" s="6">
        <f t="shared" si="4"/>
        <v>92.106530673561878</v>
      </c>
      <c r="K18" s="6">
        <v>279758.93086000002</v>
      </c>
      <c r="L18" s="6">
        <v>257475.89240000001</v>
      </c>
      <c r="M18" s="6">
        <f t="shared" si="5"/>
        <v>92.034914348757241</v>
      </c>
      <c r="N18" s="6">
        <v>439806.66632999998</v>
      </c>
      <c r="O18" s="6">
        <v>411708.52285000001</v>
      </c>
      <c r="P18" s="6">
        <f t="shared" si="6"/>
        <v>93.611251117572408</v>
      </c>
      <c r="Q18" s="6">
        <f t="shared" si="7"/>
        <v>-9104.0734699999448</v>
      </c>
      <c r="R18" s="6">
        <f t="shared" si="8"/>
        <v>-1447.8759299999801</v>
      </c>
      <c r="S18" s="1"/>
      <c r="T18" s="1"/>
      <c r="U18" s="1"/>
      <c r="V18" s="1"/>
      <c r="W18" s="1"/>
    </row>
    <row r="19" spans="1:23">
      <c r="A19" s="5" t="s">
        <v>21</v>
      </c>
      <c r="B19" s="6">
        <v>608428.27278</v>
      </c>
      <c r="C19" s="6">
        <v>623273.66252000001</v>
      </c>
      <c r="D19" s="6">
        <f t="shared" si="0"/>
        <v>102.4399572479052</v>
      </c>
      <c r="E19" s="6">
        <v>240440.62315999999</v>
      </c>
      <c r="F19" s="6">
        <v>255936.31787999999</v>
      </c>
      <c r="G19" s="6">
        <f t="shared" si="1"/>
        <v>106.44470743601777</v>
      </c>
      <c r="H19" s="6">
        <f t="shared" si="2"/>
        <v>367987.64962000004</v>
      </c>
      <c r="I19" s="6">
        <f t="shared" si="3"/>
        <v>367337.34464000002</v>
      </c>
      <c r="J19" s="6">
        <f t="shared" si="4"/>
        <v>99.823280759375606</v>
      </c>
      <c r="K19" s="6">
        <v>366166.10018000001</v>
      </c>
      <c r="L19" s="6">
        <v>366053.69439999998</v>
      </c>
      <c r="M19" s="6">
        <f t="shared" si="5"/>
        <v>99.969301969804206</v>
      </c>
      <c r="N19" s="6">
        <v>626018.43148000003</v>
      </c>
      <c r="O19" s="6">
        <v>614580.68572000007</v>
      </c>
      <c r="P19" s="6">
        <f t="shared" si="6"/>
        <v>98.172937858561212</v>
      </c>
      <c r="Q19" s="6">
        <f t="shared" si="7"/>
        <v>-17590.158700000029</v>
      </c>
      <c r="R19" s="6">
        <f t="shared" si="8"/>
        <v>8692.9767999999458</v>
      </c>
      <c r="S19" s="1"/>
      <c r="T19" s="1"/>
      <c r="U19" s="1"/>
      <c r="V19" s="1"/>
      <c r="W19" s="1"/>
    </row>
    <row r="20" spans="1:23" ht="30">
      <c r="A20" s="5" t="s">
        <v>7</v>
      </c>
      <c r="B20" s="6">
        <v>219100.81164</v>
      </c>
      <c r="C20" s="6">
        <v>217708.75985</v>
      </c>
      <c r="D20" s="6">
        <f t="shared" si="0"/>
        <v>99.36465238098377</v>
      </c>
      <c r="E20" s="6">
        <v>89535.3</v>
      </c>
      <c r="F20" s="6">
        <v>88155.194669999997</v>
      </c>
      <c r="G20" s="6">
        <f t="shared" si="1"/>
        <v>98.458590823954339</v>
      </c>
      <c r="H20" s="6">
        <f t="shared" si="2"/>
        <v>129565.51164</v>
      </c>
      <c r="I20" s="6">
        <f t="shared" si="3"/>
        <v>129553.56518000001</v>
      </c>
      <c r="J20" s="6">
        <f t="shared" si="4"/>
        <v>99.990779598792329</v>
      </c>
      <c r="K20" s="6">
        <v>125695.12264</v>
      </c>
      <c r="L20" s="6">
        <v>125379.81095999999</v>
      </c>
      <c r="M20" s="6">
        <f t="shared" si="5"/>
        <v>99.749145652291475</v>
      </c>
      <c r="N20" s="6">
        <v>225493.86663999999</v>
      </c>
      <c r="O20" s="6">
        <v>217404.08927</v>
      </c>
      <c r="P20" s="6">
        <f t="shared" si="6"/>
        <v>96.412418000301841</v>
      </c>
      <c r="Q20" s="6">
        <f t="shared" si="7"/>
        <v>-6393.054999999993</v>
      </c>
      <c r="R20" s="6">
        <f t="shared" si="8"/>
        <v>304.67058000000543</v>
      </c>
      <c r="S20" s="1"/>
      <c r="T20" s="1"/>
      <c r="U20" s="1"/>
      <c r="V20" s="1"/>
      <c r="W20" s="1"/>
    </row>
    <row r="21" spans="1:23">
      <c r="A21" s="5" t="s">
        <v>22</v>
      </c>
      <c r="B21" s="6">
        <v>411943.96876999998</v>
      </c>
      <c r="C21" s="6">
        <v>421276.36456999998</v>
      </c>
      <c r="D21" s="6">
        <f t="shared" si="0"/>
        <v>102.26545270898492</v>
      </c>
      <c r="E21" s="6">
        <v>151236.73487000001</v>
      </c>
      <c r="F21" s="6">
        <v>159619.77327999999</v>
      </c>
      <c r="G21" s="6">
        <f t="shared" si="1"/>
        <v>105.54299087269099</v>
      </c>
      <c r="H21" s="6">
        <f t="shared" si="2"/>
        <v>260707.23389999996</v>
      </c>
      <c r="I21" s="6">
        <f t="shared" si="3"/>
        <v>261656.59128999998</v>
      </c>
      <c r="J21" s="6">
        <f t="shared" si="4"/>
        <v>100.36414693056204</v>
      </c>
      <c r="K21" s="6">
        <v>258943.05056999999</v>
      </c>
      <c r="L21" s="6">
        <v>258592.48153999998</v>
      </c>
      <c r="M21" s="6">
        <f t="shared" si="5"/>
        <v>99.864615393528297</v>
      </c>
      <c r="N21" s="6">
        <v>423975.01929000003</v>
      </c>
      <c r="O21" s="6">
        <v>400786.98207999999</v>
      </c>
      <c r="P21" s="6">
        <f t="shared" si="6"/>
        <v>94.530801071999164</v>
      </c>
      <c r="Q21" s="6">
        <f t="shared" si="7"/>
        <v>-12031.050520000048</v>
      </c>
      <c r="R21" s="6">
        <f t="shared" si="8"/>
        <v>20489.382489999989</v>
      </c>
      <c r="S21" s="1"/>
      <c r="T21" s="1"/>
      <c r="U21" s="1"/>
      <c r="V21" s="1"/>
      <c r="W21" s="1"/>
    </row>
    <row r="22" spans="1:23" ht="30">
      <c r="A22" s="5" t="s">
        <v>23</v>
      </c>
      <c r="B22" s="6">
        <v>265634.18083999999</v>
      </c>
      <c r="C22" s="6">
        <v>266293.64595999999</v>
      </c>
      <c r="D22" s="6">
        <f t="shared" si="0"/>
        <v>100.24826064097422</v>
      </c>
      <c r="E22" s="6">
        <v>109688.90399999999</v>
      </c>
      <c r="F22" s="6">
        <v>110405.50171</v>
      </c>
      <c r="G22" s="6">
        <f t="shared" si="1"/>
        <v>100.65330009132009</v>
      </c>
      <c r="H22" s="6">
        <f t="shared" si="2"/>
        <v>155945.27684000001</v>
      </c>
      <c r="I22" s="6">
        <f t="shared" si="3"/>
        <v>155888.14425000001</v>
      </c>
      <c r="J22" s="6">
        <f t="shared" si="4"/>
        <v>99.963363693240538</v>
      </c>
      <c r="K22" s="6">
        <v>155945.27684000001</v>
      </c>
      <c r="L22" s="6">
        <v>155888.14425000001</v>
      </c>
      <c r="M22" s="6">
        <f t="shared" si="5"/>
        <v>99.963363693240538</v>
      </c>
      <c r="N22" s="6">
        <v>267462.87784000003</v>
      </c>
      <c r="O22" s="6">
        <v>265122.73082</v>
      </c>
      <c r="P22" s="6">
        <f t="shared" si="6"/>
        <v>99.125057264432797</v>
      </c>
      <c r="Q22" s="6">
        <f t="shared" si="7"/>
        <v>-1828.6970000000438</v>
      </c>
      <c r="R22" s="6">
        <f t="shared" si="8"/>
        <v>1170.9151399999973</v>
      </c>
      <c r="S22" s="1"/>
      <c r="T22" s="1"/>
      <c r="U22" s="1"/>
      <c r="V22" s="1"/>
      <c r="W22" s="1"/>
    </row>
    <row r="23" spans="1:23">
      <c r="A23" s="5" t="s">
        <v>24</v>
      </c>
      <c r="B23" s="6">
        <v>230524.99337000001</v>
      </c>
      <c r="C23" s="6">
        <v>229439.70022</v>
      </c>
      <c r="D23" s="6">
        <f t="shared" si="0"/>
        <v>99.529208033309388</v>
      </c>
      <c r="E23" s="6">
        <v>87696.188129999995</v>
      </c>
      <c r="F23" s="6">
        <v>87737.50884000001</v>
      </c>
      <c r="G23" s="6">
        <f t="shared" si="1"/>
        <v>100.04711802289373</v>
      </c>
      <c r="H23" s="6">
        <f t="shared" si="2"/>
        <v>142828.80524000002</v>
      </c>
      <c r="I23" s="6">
        <f t="shared" si="3"/>
        <v>141702.19137999997</v>
      </c>
      <c r="J23" s="6">
        <f t="shared" si="4"/>
        <v>99.211213831756879</v>
      </c>
      <c r="K23" s="6">
        <v>142163.80524000002</v>
      </c>
      <c r="L23" s="6">
        <v>141044.91638000001</v>
      </c>
      <c r="M23" s="6">
        <f t="shared" si="5"/>
        <v>99.212957997212371</v>
      </c>
      <c r="N23" s="6">
        <v>239973.49049</v>
      </c>
      <c r="O23" s="6">
        <v>227732.63159999999</v>
      </c>
      <c r="P23" s="6">
        <f t="shared" si="6"/>
        <v>94.899078700315826</v>
      </c>
      <c r="Q23" s="6">
        <f t="shared" si="7"/>
        <v>-9448.4971199999854</v>
      </c>
      <c r="R23" s="6">
        <f t="shared" si="8"/>
        <v>1707.0686200000055</v>
      </c>
      <c r="S23" s="1"/>
      <c r="T23" s="1"/>
      <c r="U23" s="1"/>
      <c r="V23" s="1"/>
      <c r="W23" s="1"/>
    </row>
    <row r="24" spans="1:23">
      <c r="A24" s="5" t="s">
        <v>25</v>
      </c>
      <c r="B24" s="6">
        <v>1251305.53357</v>
      </c>
      <c r="C24" s="6">
        <v>1238233.85084</v>
      </c>
      <c r="D24" s="6">
        <f t="shared" si="0"/>
        <v>98.955356435393824</v>
      </c>
      <c r="E24" s="6">
        <v>544535.24823000003</v>
      </c>
      <c r="F24" s="6">
        <v>580056.72898000001</v>
      </c>
      <c r="G24" s="6">
        <f t="shared" si="1"/>
        <v>106.52326564083074</v>
      </c>
      <c r="H24" s="6">
        <f t="shared" si="2"/>
        <v>706770.28533999994</v>
      </c>
      <c r="I24" s="6">
        <f t="shared" si="3"/>
        <v>658177.12185999996</v>
      </c>
      <c r="J24" s="6">
        <f t="shared" si="4"/>
        <v>93.124617080269061</v>
      </c>
      <c r="K24" s="6">
        <v>706574.87034000002</v>
      </c>
      <c r="L24" s="6">
        <v>668272.3382</v>
      </c>
      <c r="M24" s="6">
        <f t="shared" si="5"/>
        <v>94.579126183532537</v>
      </c>
      <c r="N24" s="6">
        <v>1324924.99526</v>
      </c>
      <c r="O24" s="6">
        <v>1267669.61405</v>
      </c>
      <c r="P24" s="6">
        <f t="shared" si="6"/>
        <v>95.678594530646293</v>
      </c>
      <c r="Q24" s="6">
        <f t="shared" si="7"/>
        <v>-73619.461690000026</v>
      </c>
      <c r="R24" s="6">
        <f t="shared" si="8"/>
        <v>-29435.763210000005</v>
      </c>
      <c r="S24" s="1"/>
      <c r="T24" s="1"/>
      <c r="U24" s="1"/>
      <c r="V24" s="1"/>
      <c r="W24" s="1"/>
    </row>
    <row r="25" spans="1:23">
      <c r="A25" s="5" t="s">
        <v>26</v>
      </c>
      <c r="B25" s="6">
        <v>322336.95887999999</v>
      </c>
      <c r="C25" s="6">
        <v>328866.86155999999</v>
      </c>
      <c r="D25" s="6">
        <f t="shared" si="0"/>
        <v>102.02580017590566</v>
      </c>
      <c r="E25" s="6">
        <v>119884.71837999999</v>
      </c>
      <c r="F25" s="6">
        <v>126689.13099999999</v>
      </c>
      <c r="G25" s="6">
        <f t="shared" si="1"/>
        <v>105.67579647510368</v>
      </c>
      <c r="H25" s="6">
        <f t="shared" si="2"/>
        <v>202452.24050000001</v>
      </c>
      <c r="I25" s="6">
        <f t="shared" si="3"/>
        <v>202177.73056</v>
      </c>
      <c r="J25" s="6">
        <f t="shared" si="4"/>
        <v>99.864407556408338</v>
      </c>
      <c r="K25" s="6">
        <v>196475.92978000001</v>
      </c>
      <c r="L25" s="6">
        <v>196269.00327000002</v>
      </c>
      <c r="M25" s="6">
        <f t="shared" si="5"/>
        <v>99.894680987013686</v>
      </c>
      <c r="N25" s="6">
        <v>336625.88172</v>
      </c>
      <c r="O25" s="6">
        <v>333680.16431000002</v>
      </c>
      <c r="P25" s="6">
        <f t="shared" si="6"/>
        <v>99.12492842352205</v>
      </c>
      <c r="Q25" s="6">
        <f t="shared" si="7"/>
        <v>-14288.922840000014</v>
      </c>
      <c r="R25" s="6">
        <f t="shared" si="8"/>
        <v>-4813.3027500000317</v>
      </c>
      <c r="S25" s="1"/>
      <c r="T25" s="1"/>
      <c r="U25" s="1"/>
      <c r="V25" s="1"/>
      <c r="W25" s="1"/>
    </row>
    <row r="26" spans="1:23">
      <c r="A26" s="5" t="s">
        <v>27</v>
      </c>
      <c r="B26" s="6">
        <v>379914.13545999996</v>
      </c>
      <c r="C26" s="6">
        <v>364748.28320000001</v>
      </c>
      <c r="D26" s="6">
        <f t="shared" si="0"/>
        <v>96.0080842368139</v>
      </c>
      <c r="E26" s="6">
        <v>174039.98616</v>
      </c>
      <c r="F26" s="6">
        <v>166228.98231999998</v>
      </c>
      <c r="G26" s="6">
        <f t="shared" si="1"/>
        <v>95.511948712280898</v>
      </c>
      <c r="H26" s="6">
        <f t="shared" si="2"/>
        <v>205874.14929999996</v>
      </c>
      <c r="I26" s="6">
        <f t="shared" si="3"/>
        <v>198519.30088000002</v>
      </c>
      <c r="J26" s="6">
        <f t="shared" si="4"/>
        <v>96.427502702496923</v>
      </c>
      <c r="K26" s="6">
        <v>204949.74930000002</v>
      </c>
      <c r="L26" s="6">
        <v>197504.80043</v>
      </c>
      <c r="M26" s="6">
        <f t="shared" si="5"/>
        <v>96.367427188650865</v>
      </c>
      <c r="N26" s="6">
        <v>385599.43545999995</v>
      </c>
      <c r="O26" s="6">
        <v>360933.84301999997</v>
      </c>
      <c r="P26" s="6">
        <f t="shared" si="6"/>
        <v>93.603312097546194</v>
      </c>
      <c r="Q26" s="6">
        <f t="shared" si="7"/>
        <v>-5685.2999999999884</v>
      </c>
      <c r="R26" s="6">
        <f t="shared" si="8"/>
        <v>3814.4401800000342</v>
      </c>
      <c r="S26" s="1"/>
      <c r="T26" s="1"/>
      <c r="U26" s="1"/>
      <c r="V26" s="1"/>
      <c r="W26" s="1"/>
    </row>
    <row r="27" spans="1:23">
      <c r="A27" s="5" t="s">
        <v>28</v>
      </c>
      <c r="B27" s="6">
        <v>139953.14505000002</v>
      </c>
      <c r="C27" s="6">
        <v>138412.44477999999</v>
      </c>
      <c r="D27" s="6">
        <f t="shared" si="0"/>
        <v>98.899131370395722</v>
      </c>
      <c r="E27" s="6">
        <v>40120.5</v>
      </c>
      <c r="F27" s="6">
        <v>42858.125289999996</v>
      </c>
      <c r="G27" s="6">
        <f t="shared" si="1"/>
        <v>106.82350740893058</v>
      </c>
      <c r="H27" s="6">
        <f t="shared" si="2"/>
        <v>99832.645050000021</v>
      </c>
      <c r="I27" s="6">
        <f t="shared" si="3"/>
        <v>95554.319489999994</v>
      </c>
      <c r="J27" s="6">
        <f t="shared" si="4"/>
        <v>95.714502447714096</v>
      </c>
      <c r="K27" s="6">
        <v>99832.645049999992</v>
      </c>
      <c r="L27" s="6">
        <v>95579.219489999989</v>
      </c>
      <c r="M27" s="6">
        <f t="shared" si="5"/>
        <v>95.739444188952689</v>
      </c>
      <c r="N27" s="6">
        <v>146114.41355</v>
      </c>
      <c r="O27" s="6">
        <v>136906.09289</v>
      </c>
      <c r="P27" s="6">
        <f t="shared" si="6"/>
        <v>93.697869747224544</v>
      </c>
      <c r="Q27" s="6">
        <f t="shared" si="7"/>
        <v>-6161.2684999999765</v>
      </c>
      <c r="R27" s="6">
        <f t="shared" si="8"/>
        <v>1506.3518899999908</v>
      </c>
      <c r="S27" s="1"/>
      <c r="T27" s="1"/>
      <c r="U27" s="1"/>
      <c r="V27" s="1"/>
      <c r="W27" s="1"/>
    </row>
    <row r="28" spans="1:23">
      <c r="A28" s="5" t="s">
        <v>29</v>
      </c>
      <c r="B28" s="6">
        <v>235899.46618000002</v>
      </c>
      <c r="C28" s="6">
        <v>226167.97235</v>
      </c>
      <c r="D28" s="6">
        <f t="shared" si="0"/>
        <v>95.874728337632391</v>
      </c>
      <c r="E28" s="6">
        <v>77397.88734999999</v>
      </c>
      <c r="F28" s="6">
        <v>75200.125249999997</v>
      </c>
      <c r="G28" s="6">
        <f t="shared" si="1"/>
        <v>97.160436576180018</v>
      </c>
      <c r="H28" s="6">
        <f t="shared" si="2"/>
        <v>158501.57883000001</v>
      </c>
      <c r="I28" s="6">
        <f t="shared" si="3"/>
        <v>150967.84710000001</v>
      </c>
      <c r="J28" s="6">
        <f t="shared" si="4"/>
        <v>95.246904298612534</v>
      </c>
      <c r="K28" s="6">
        <v>158501.57883000001</v>
      </c>
      <c r="L28" s="6">
        <v>150967.84709999998</v>
      </c>
      <c r="M28" s="6">
        <f t="shared" si="5"/>
        <v>95.246904298612506</v>
      </c>
      <c r="N28" s="6">
        <v>241354.65731000001</v>
      </c>
      <c r="O28" s="6">
        <v>228026.64291</v>
      </c>
      <c r="P28" s="6">
        <f t="shared" si="6"/>
        <v>94.477830032970417</v>
      </c>
      <c r="Q28" s="6">
        <f t="shared" si="7"/>
        <v>-5455.191129999992</v>
      </c>
      <c r="R28" s="6">
        <f t="shared" si="8"/>
        <v>-1858.6705599999987</v>
      </c>
      <c r="S28" s="1"/>
      <c r="T28" s="1"/>
      <c r="U28" s="1"/>
      <c r="V28" s="1"/>
      <c r="W28" s="1"/>
    </row>
    <row r="29" spans="1:23">
      <c r="A29" s="5" t="s">
        <v>30</v>
      </c>
      <c r="B29" s="6">
        <v>413496.61073000001</v>
      </c>
      <c r="C29" s="6">
        <v>418876.47123999998</v>
      </c>
      <c r="D29" s="6">
        <f t="shared" si="0"/>
        <v>101.30106520111548</v>
      </c>
      <c r="E29" s="6">
        <v>159553.18599999999</v>
      </c>
      <c r="F29" s="6">
        <v>166999.36833000003</v>
      </c>
      <c r="G29" s="6">
        <f t="shared" si="1"/>
        <v>104.66689667356441</v>
      </c>
      <c r="H29" s="6">
        <f t="shared" si="2"/>
        <v>253943.42473000003</v>
      </c>
      <c r="I29" s="6">
        <f t="shared" si="3"/>
        <v>251877.10290999996</v>
      </c>
      <c r="J29" s="6">
        <f t="shared" si="4"/>
        <v>99.186306232501579</v>
      </c>
      <c r="K29" s="6">
        <v>253901.42473</v>
      </c>
      <c r="L29" s="6">
        <v>251835.10290999999</v>
      </c>
      <c r="M29" s="6">
        <f t="shared" si="5"/>
        <v>99.186171632476132</v>
      </c>
      <c r="N29" s="6">
        <v>427108.06426000001</v>
      </c>
      <c r="O29" s="6">
        <v>417199.67796</v>
      </c>
      <c r="P29" s="6">
        <f t="shared" si="6"/>
        <v>97.680121934207193</v>
      </c>
      <c r="Q29" s="6">
        <f t="shared" si="7"/>
        <v>-13611.453529999999</v>
      </c>
      <c r="R29" s="6">
        <f t="shared" si="8"/>
        <v>1676.7932799999835</v>
      </c>
      <c r="S29" s="1"/>
      <c r="T29" s="1"/>
      <c r="U29" s="1"/>
      <c r="V29" s="1"/>
      <c r="W29" s="1"/>
    </row>
    <row r="30" spans="1:23">
      <c r="A30" s="5" t="s">
        <v>31</v>
      </c>
      <c r="B30" s="6">
        <v>250217.74209000001</v>
      </c>
      <c r="C30" s="6">
        <v>242231.61927000002</v>
      </c>
      <c r="D30" s="6">
        <f t="shared" si="0"/>
        <v>96.80833071496285</v>
      </c>
      <c r="E30" s="6">
        <v>70471.600000000006</v>
      </c>
      <c r="F30" s="6">
        <v>70496.308540000013</v>
      </c>
      <c r="G30" s="6">
        <f t="shared" si="1"/>
        <v>100.03506169861336</v>
      </c>
      <c r="H30" s="6">
        <f t="shared" si="2"/>
        <v>179746.14209000001</v>
      </c>
      <c r="I30" s="6">
        <f t="shared" si="3"/>
        <v>171735.31073000003</v>
      </c>
      <c r="J30" s="6">
        <f t="shared" si="4"/>
        <v>95.543252685785646</v>
      </c>
      <c r="K30" s="6">
        <v>179594.64209000001</v>
      </c>
      <c r="L30" s="6">
        <v>171583.81073</v>
      </c>
      <c r="M30" s="6">
        <f t="shared" si="5"/>
        <v>95.539493123639204</v>
      </c>
      <c r="N30" s="6">
        <v>255786.29921</v>
      </c>
      <c r="O30" s="6">
        <v>244675.74064999999</v>
      </c>
      <c r="P30" s="6">
        <f t="shared" si="6"/>
        <v>95.656312087740773</v>
      </c>
      <c r="Q30" s="6">
        <f t="shared" si="7"/>
        <v>-5568.5571199999831</v>
      </c>
      <c r="R30" s="6">
        <f t="shared" si="8"/>
        <v>-2444.1213799999678</v>
      </c>
      <c r="S30" s="1"/>
      <c r="T30" s="1"/>
      <c r="U30" s="1"/>
      <c r="V30" s="1"/>
      <c r="W30" s="1"/>
    </row>
    <row r="31" spans="1:23">
      <c r="A31" s="5" t="s">
        <v>8</v>
      </c>
      <c r="B31" s="6">
        <v>221441.98269</v>
      </c>
      <c r="C31" s="6">
        <v>221356.48347000001</v>
      </c>
      <c r="D31" s="6">
        <f t="shared" si="0"/>
        <v>99.961389787536504</v>
      </c>
      <c r="E31" s="6">
        <v>97308.992920000004</v>
      </c>
      <c r="F31" s="6">
        <v>97323.072339999999</v>
      </c>
      <c r="G31" s="6">
        <f t="shared" si="1"/>
        <v>100.01446877578064</v>
      </c>
      <c r="H31" s="6">
        <f t="shared" si="2"/>
        <v>124132.98977</v>
      </c>
      <c r="I31" s="6">
        <f t="shared" si="3"/>
        <v>124033.41113000001</v>
      </c>
      <c r="J31" s="6">
        <f t="shared" si="4"/>
        <v>99.919780680232947</v>
      </c>
      <c r="K31" s="6">
        <v>124132.98977</v>
      </c>
      <c r="L31" s="6">
        <v>123988.41112999999</v>
      </c>
      <c r="M31" s="6">
        <f t="shared" si="5"/>
        <v>99.883529237257648</v>
      </c>
      <c r="N31" s="6">
        <v>204221.34827000002</v>
      </c>
      <c r="O31" s="6">
        <v>203707.48891999997</v>
      </c>
      <c r="P31" s="6">
        <f t="shared" si="6"/>
        <v>99.748381178386566</v>
      </c>
      <c r="Q31" s="6">
        <f t="shared" si="7"/>
        <v>17220.634419999988</v>
      </c>
      <c r="R31" s="6">
        <f t="shared" si="8"/>
        <v>17648.994550000032</v>
      </c>
      <c r="S31" s="1"/>
      <c r="T31" s="1"/>
      <c r="U31" s="1"/>
      <c r="V31" s="1"/>
      <c r="W31" s="1"/>
    </row>
    <row r="32" spans="1:23">
      <c r="A32" s="7" t="s">
        <v>35</v>
      </c>
      <c r="B32" s="8">
        <f t="shared" ref="B32:Q32" si="9">SUM(B5:B31)</f>
        <v>16811312.591340002</v>
      </c>
      <c r="C32" s="8">
        <f t="shared" si="9"/>
        <v>15902118.865409998</v>
      </c>
      <c r="D32" s="8">
        <f t="shared" si="0"/>
        <v>94.591774312742501</v>
      </c>
      <c r="E32" s="8">
        <f t="shared" si="9"/>
        <v>6534598.0341000007</v>
      </c>
      <c r="F32" s="8">
        <f t="shared" si="9"/>
        <v>6062848.4095900012</v>
      </c>
      <c r="G32" s="8">
        <f t="shared" si="1"/>
        <v>92.780739962148672</v>
      </c>
      <c r="H32" s="6">
        <f t="shared" si="2"/>
        <v>10276714.557240002</v>
      </c>
      <c r="I32" s="6">
        <f t="shared" si="3"/>
        <v>9839270.4558199979</v>
      </c>
      <c r="J32" s="8">
        <f t="shared" si="4"/>
        <v>95.743346776992823</v>
      </c>
      <c r="K32" s="8">
        <f t="shared" si="9"/>
        <v>10160663.07368</v>
      </c>
      <c r="L32" s="8">
        <f t="shared" si="9"/>
        <v>9772331.0945200007</v>
      </c>
      <c r="M32" s="8">
        <f t="shared" si="5"/>
        <v>96.178084281074845</v>
      </c>
      <c r="N32" s="8">
        <f t="shared" si="9"/>
        <v>17274372.427389998</v>
      </c>
      <c r="O32" s="8">
        <f t="shared" si="9"/>
        <v>16021925.210469997</v>
      </c>
      <c r="P32" s="8">
        <f t="shared" si="6"/>
        <v>92.749680359246284</v>
      </c>
      <c r="Q32" s="8">
        <f t="shared" si="9"/>
        <v>-463059.83605000074</v>
      </c>
      <c r="R32" s="8">
        <f t="shared" si="8"/>
        <v>-119806.34505999833</v>
      </c>
      <c r="S32" s="1"/>
      <c r="T32" s="1"/>
      <c r="U32" s="1"/>
      <c r="V32" s="1"/>
      <c r="W32" s="1"/>
    </row>
    <row r="34" spans="8:20">
      <c r="H34" s="1"/>
      <c r="I34" s="1"/>
      <c r="Q34" s="1"/>
      <c r="R34" s="1"/>
      <c r="S34" s="1"/>
      <c r="T34" s="1"/>
    </row>
    <row r="35" spans="8:20">
      <c r="H35" s="1"/>
      <c r="Q35" s="1"/>
      <c r="R35" s="1"/>
      <c r="S35" s="1"/>
      <c r="T35" s="1"/>
    </row>
    <row r="36" spans="8:20">
      <c r="H36" s="1"/>
      <c r="I36" s="1"/>
      <c r="Q36" s="1"/>
      <c r="R36" s="1"/>
      <c r="S36" s="1"/>
      <c r="T36" s="1"/>
    </row>
    <row r="37" spans="8:20">
      <c r="H37" s="1"/>
      <c r="Q37" s="1"/>
      <c r="R37" s="1"/>
      <c r="S37" s="1"/>
      <c r="T37" s="1"/>
    </row>
    <row r="38" spans="8:20">
      <c r="H38" s="1"/>
      <c r="Q38" s="1"/>
      <c r="R38" s="1"/>
      <c r="S38" s="1"/>
      <c r="T38" s="1"/>
    </row>
    <row r="39" spans="8:20">
      <c r="H39" s="1"/>
      <c r="Q39" s="1"/>
      <c r="R39" s="1"/>
      <c r="S39" s="1"/>
      <c r="T39" s="1"/>
    </row>
    <row r="40" spans="8:20">
      <c r="H40" s="1"/>
      <c r="Q40" s="1"/>
      <c r="R40" s="1"/>
      <c r="S40" s="1"/>
      <c r="T40" s="1"/>
    </row>
    <row r="41" spans="8:20">
      <c r="H41" s="1"/>
      <c r="Q41" s="1"/>
      <c r="R41" s="1"/>
      <c r="S41" s="1"/>
      <c r="T41" s="1"/>
    </row>
    <row r="42" spans="8:20">
      <c r="H42" s="1"/>
      <c r="Q42" s="1"/>
      <c r="R42" s="1"/>
      <c r="S42" s="1"/>
      <c r="T42" s="1"/>
    </row>
    <row r="43" spans="8:20">
      <c r="H43" s="1"/>
      <c r="Q43" s="1"/>
      <c r="R43" s="1"/>
      <c r="S43" s="1"/>
      <c r="T43" s="1"/>
    </row>
    <row r="44" spans="8:20">
      <c r="H44" s="1"/>
      <c r="Q44" s="1"/>
      <c r="R44" s="1"/>
      <c r="S44" s="1"/>
      <c r="T44" s="1"/>
    </row>
    <row r="45" spans="8:20">
      <c r="H45" s="1"/>
      <c r="Q45" s="1"/>
      <c r="R45" s="1"/>
      <c r="S45" s="1"/>
      <c r="T45" s="1"/>
    </row>
    <row r="46" spans="8:20">
      <c r="H46" s="1"/>
      <c r="Q46" s="1"/>
      <c r="R46" s="1"/>
      <c r="S46" s="1"/>
      <c r="T46" s="1"/>
    </row>
    <row r="47" spans="8:20">
      <c r="H47" s="1"/>
      <c r="Q47" s="1"/>
      <c r="R47" s="1"/>
      <c r="S47" s="1"/>
      <c r="T47" s="1"/>
    </row>
    <row r="48" spans="8:20">
      <c r="H48" s="1"/>
      <c r="Q48" s="1"/>
      <c r="R48" s="1"/>
      <c r="S48" s="1"/>
      <c r="T48" s="1"/>
    </row>
    <row r="49" spans="8:20">
      <c r="H49" s="1"/>
      <c r="Q49" s="1"/>
      <c r="R49" s="1"/>
      <c r="S49" s="1"/>
      <c r="T49" s="1"/>
    </row>
    <row r="50" spans="8:20">
      <c r="H50" s="1"/>
      <c r="Q50" s="1"/>
      <c r="R50" s="1"/>
      <c r="S50" s="1"/>
      <c r="T50" s="1"/>
    </row>
    <row r="51" spans="8:20">
      <c r="H51" s="1"/>
      <c r="Q51" s="1"/>
      <c r="R51" s="1"/>
      <c r="S51" s="1"/>
      <c r="T51" s="1"/>
    </row>
    <row r="52" spans="8:20">
      <c r="H52" s="1"/>
      <c r="Q52" s="1"/>
      <c r="R52" s="1"/>
      <c r="S52" s="1"/>
      <c r="T52" s="1"/>
    </row>
    <row r="53" spans="8:20">
      <c r="H53" s="1"/>
      <c r="Q53" s="1"/>
      <c r="R53" s="1"/>
      <c r="S53" s="1"/>
      <c r="T53" s="1"/>
    </row>
    <row r="54" spans="8:20">
      <c r="H54" s="1"/>
      <c r="Q54" s="1"/>
      <c r="R54" s="1"/>
      <c r="S54" s="1"/>
      <c r="T54" s="1"/>
    </row>
    <row r="55" spans="8:20">
      <c r="H55" s="1"/>
      <c r="Q55" s="1"/>
      <c r="R55" s="1"/>
      <c r="S55" s="1"/>
      <c r="T55" s="1"/>
    </row>
    <row r="56" spans="8:20">
      <c r="H56" s="1"/>
      <c r="Q56" s="1"/>
      <c r="R56" s="1"/>
      <c r="S56" s="1"/>
      <c r="T56" s="1"/>
    </row>
    <row r="57" spans="8:20">
      <c r="H57" s="1"/>
      <c r="Q57" s="1"/>
      <c r="R57" s="1"/>
      <c r="S57" s="1"/>
      <c r="T57" s="1"/>
    </row>
    <row r="58" spans="8:20">
      <c r="H58" s="1"/>
      <c r="Q58" s="1"/>
      <c r="R58" s="1"/>
      <c r="S58" s="1"/>
      <c r="T58" s="1"/>
    </row>
    <row r="59" spans="8:20">
      <c r="H59" s="1"/>
      <c r="Q59" s="1"/>
      <c r="R59" s="1"/>
      <c r="S59" s="1"/>
      <c r="T59" s="1"/>
    </row>
    <row r="60" spans="8:20">
      <c r="H60" s="1"/>
      <c r="Q60" s="1"/>
      <c r="R60" s="1"/>
      <c r="S60" s="1"/>
      <c r="T60" s="1"/>
    </row>
    <row r="62" spans="8:20">
      <c r="Q62" s="1"/>
      <c r="R62" s="1"/>
      <c r="S62" s="1"/>
      <c r="T62" s="1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31496062992125984" right="0.1968503937007874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 год</vt:lpstr>
      <vt:lpstr>'2018 год'!Область_печати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2019-02-13T14:58:31Z</dcterms:modified>
</cp:coreProperties>
</file>