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5200" windowHeight="11475" activeTab="1"/>
  </bookViews>
  <sheets>
    <sheet name="2017" sheetId="4" r:id="rId1"/>
    <sheet name="2017 ПОСЛЕДНЯЯ " sheetId="5" r:id="rId2"/>
  </sheets>
  <definedNames>
    <definedName name="_xlnm.Print_Area" localSheetId="0">'2017'!$A$1:$R$32</definedName>
    <definedName name="_xlnm.Print_Area" localSheetId="1">'2017 ПОСЛЕДНЯЯ '!$A$1:$R$32</definedName>
  </definedNames>
  <calcPr calcId="124519"/>
</workbook>
</file>

<file path=xl/calcChain.xml><?xml version="1.0" encoding="utf-8"?>
<calcChain xmlns="http://schemas.openxmlformats.org/spreadsheetml/2006/main">
  <c r="R6" i="5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R5"/>
  <c r="Q5"/>
  <c r="H6"/>
  <c r="I6"/>
  <c r="H7"/>
  <c r="I7"/>
  <c r="H8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I32"/>
  <c r="I5"/>
  <c r="H5"/>
  <c r="Q32"/>
  <c r="O32"/>
  <c r="N32"/>
  <c r="L32"/>
  <c r="K32"/>
  <c r="F32"/>
  <c r="G32" s="1"/>
  <c r="E32"/>
  <c r="C32"/>
  <c r="U32" s="1"/>
  <c r="B32"/>
  <c r="S32" s="1"/>
  <c r="U31"/>
  <c r="V31" s="1"/>
  <c r="S31"/>
  <c r="T31" s="1"/>
  <c r="P31"/>
  <c r="M31"/>
  <c r="J31"/>
  <c r="G31"/>
  <c r="D31"/>
  <c r="U30"/>
  <c r="V30" s="1"/>
  <c r="S30"/>
  <c r="T30" s="1"/>
  <c r="P30"/>
  <c r="M30"/>
  <c r="J30"/>
  <c r="G30"/>
  <c r="D30"/>
  <c r="U29"/>
  <c r="V29" s="1"/>
  <c r="S29"/>
  <c r="T29" s="1"/>
  <c r="P29"/>
  <c r="M29"/>
  <c r="J29"/>
  <c r="G29"/>
  <c r="D29"/>
  <c r="U28"/>
  <c r="V28" s="1"/>
  <c r="S28"/>
  <c r="T28" s="1"/>
  <c r="P28"/>
  <c r="M28"/>
  <c r="J28"/>
  <c r="G28"/>
  <c r="D28"/>
  <c r="V27"/>
  <c r="U27"/>
  <c r="T27"/>
  <c r="S27"/>
  <c r="P27"/>
  <c r="M27"/>
  <c r="J27"/>
  <c r="G27"/>
  <c r="D27"/>
  <c r="U26"/>
  <c r="V26" s="1"/>
  <c r="S26"/>
  <c r="T26" s="1"/>
  <c r="P26"/>
  <c r="M26"/>
  <c r="J26"/>
  <c r="G26"/>
  <c r="D26"/>
  <c r="V25"/>
  <c r="U25"/>
  <c r="T25"/>
  <c r="S25"/>
  <c r="P25"/>
  <c r="M25"/>
  <c r="J25"/>
  <c r="G25"/>
  <c r="D25"/>
  <c r="U24"/>
  <c r="V24" s="1"/>
  <c r="S24"/>
  <c r="T24" s="1"/>
  <c r="P24"/>
  <c r="M24"/>
  <c r="J24"/>
  <c r="G24"/>
  <c r="D24"/>
  <c r="V23"/>
  <c r="U23"/>
  <c r="T23"/>
  <c r="S23"/>
  <c r="P23"/>
  <c r="M23"/>
  <c r="J23"/>
  <c r="G23"/>
  <c r="D23"/>
  <c r="U22"/>
  <c r="V22" s="1"/>
  <c r="S22"/>
  <c r="T22" s="1"/>
  <c r="P22"/>
  <c r="M22"/>
  <c r="J22"/>
  <c r="G22"/>
  <c r="D22"/>
  <c r="V21"/>
  <c r="U21"/>
  <c r="T21"/>
  <c r="S21"/>
  <c r="P21"/>
  <c r="M21"/>
  <c r="J21"/>
  <c r="G21"/>
  <c r="D21"/>
  <c r="U20"/>
  <c r="V20" s="1"/>
  <c r="S20"/>
  <c r="T20" s="1"/>
  <c r="P20"/>
  <c r="M20"/>
  <c r="J20"/>
  <c r="G20"/>
  <c r="D20"/>
  <c r="V19"/>
  <c r="U19"/>
  <c r="T19"/>
  <c r="S19"/>
  <c r="P19"/>
  <c r="M19"/>
  <c r="J19"/>
  <c r="G19"/>
  <c r="D19"/>
  <c r="U18"/>
  <c r="V18" s="1"/>
  <c r="S18"/>
  <c r="T18" s="1"/>
  <c r="P18"/>
  <c r="M18"/>
  <c r="J18"/>
  <c r="G18"/>
  <c r="D18"/>
  <c r="V17"/>
  <c r="U17"/>
  <c r="T17"/>
  <c r="S17"/>
  <c r="P17"/>
  <c r="M17"/>
  <c r="J17"/>
  <c r="G17"/>
  <c r="D17"/>
  <c r="U16"/>
  <c r="V16" s="1"/>
  <c r="S16"/>
  <c r="T16" s="1"/>
  <c r="P16"/>
  <c r="M16"/>
  <c r="J16"/>
  <c r="G16"/>
  <c r="D16"/>
  <c r="V15"/>
  <c r="U15"/>
  <c r="T15"/>
  <c r="S15"/>
  <c r="P15"/>
  <c r="M15"/>
  <c r="J15"/>
  <c r="G15"/>
  <c r="D15"/>
  <c r="U14"/>
  <c r="V14" s="1"/>
  <c r="S14"/>
  <c r="T14" s="1"/>
  <c r="P14"/>
  <c r="M14"/>
  <c r="J14"/>
  <c r="G14"/>
  <c r="D14"/>
  <c r="V13"/>
  <c r="U13"/>
  <c r="T13"/>
  <c r="S13"/>
  <c r="P13"/>
  <c r="M13"/>
  <c r="J13"/>
  <c r="G13"/>
  <c r="D13"/>
  <c r="U12"/>
  <c r="V12" s="1"/>
  <c r="S12"/>
  <c r="T12" s="1"/>
  <c r="P12"/>
  <c r="M12"/>
  <c r="J12"/>
  <c r="G12"/>
  <c r="D12"/>
  <c r="V11"/>
  <c r="U11"/>
  <c r="T11"/>
  <c r="S11"/>
  <c r="P11"/>
  <c r="M11"/>
  <c r="J11"/>
  <c r="G11"/>
  <c r="D11"/>
  <c r="U10"/>
  <c r="V10" s="1"/>
  <c r="S10"/>
  <c r="T10" s="1"/>
  <c r="P10"/>
  <c r="M10"/>
  <c r="J10"/>
  <c r="G10"/>
  <c r="D10"/>
  <c r="V9"/>
  <c r="U9"/>
  <c r="T9"/>
  <c r="S9"/>
  <c r="P9"/>
  <c r="M9"/>
  <c r="J9"/>
  <c r="G9"/>
  <c r="D9"/>
  <c r="U8"/>
  <c r="V8" s="1"/>
  <c r="S8"/>
  <c r="T8" s="1"/>
  <c r="P8"/>
  <c r="M8"/>
  <c r="J8"/>
  <c r="G8"/>
  <c r="D8"/>
  <c r="V7"/>
  <c r="U7"/>
  <c r="T7"/>
  <c r="S7"/>
  <c r="P7"/>
  <c r="M7"/>
  <c r="J7"/>
  <c r="G7"/>
  <c r="D7"/>
  <c r="U6"/>
  <c r="V6" s="1"/>
  <c r="S6"/>
  <c r="T6" s="1"/>
  <c r="P6"/>
  <c r="M6"/>
  <c r="J6"/>
  <c r="G6"/>
  <c r="D6"/>
  <c r="V5"/>
  <c r="U5"/>
  <c r="S5"/>
  <c r="T5" s="1"/>
  <c r="P5"/>
  <c r="M5"/>
  <c r="G5"/>
  <c r="D5"/>
  <c r="P32" i="4"/>
  <c r="M32"/>
  <c r="J32"/>
  <c r="U6"/>
  <c r="V6" s="1"/>
  <c r="U7"/>
  <c r="V7" s="1"/>
  <c r="U8"/>
  <c r="V8" s="1"/>
  <c r="U9"/>
  <c r="V9" s="1"/>
  <c r="U10"/>
  <c r="V10" s="1"/>
  <c r="U11"/>
  <c r="V11" s="1"/>
  <c r="U12"/>
  <c r="V12" s="1"/>
  <c r="U13"/>
  <c r="V13" s="1"/>
  <c r="U14"/>
  <c r="V14" s="1"/>
  <c r="U15"/>
  <c r="V15" s="1"/>
  <c r="U16"/>
  <c r="V16" s="1"/>
  <c r="U17"/>
  <c r="V17" s="1"/>
  <c r="U18"/>
  <c r="V18" s="1"/>
  <c r="U19"/>
  <c r="V19" s="1"/>
  <c r="U20"/>
  <c r="V20" s="1"/>
  <c r="U21"/>
  <c r="V21" s="1"/>
  <c r="U22"/>
  <c r="V22" s="1"/>
  <c r="U23"/>
  <c r="V23"/>
  <c r="U24"/>
  <c r="V24"/>
  <c r="U25"/>
  <c r="V25"/>
  <c r="U26"/>
  <c r="V26"/>
  <c r="U27"/>
  <c r="V27"/>
  <c r="U28"/>
  <c r="V28"/>
  <c r="U29"/>
  <c r="V29"/>
  <c r="U30"/>
  <c r="V30"/>
  <c r="U31"/>
  <c r="V31"/>
  <c r="U5"/>
  <c r="V5" s="1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5"/>
  <c r="P32" i="5" l="1"/>
  <c r="M32"/>
  <c r="H32"/>
  <c r="J5"/>
  <c r="J32"/>
  <c r="V32"/>
  <c r="T32"/>
  <c r="D32"/>
  <c r="R32" i="4"/>
  <c r="Q32"/>
  <c r="O32"/>
  <c r="N32"/>
  <c r="L32"/>
  <c r="K32"/>
  <c r="I32"/>
  <c r="H32"/>
  <c r="F32"/>
  <c r="E32"/>
  <c r="C32"/>
  <c r="B32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5"/>
  <c r="G5"/>
  <c r="G32" l="1"/>
  <c r="D32"/>
  <c r="U32"/>
  <c r="V32" s="1"/>
</calcChain>
</file>

<file path=xl/sharedStrings.xml><?xml version="1.0" encoding="utf-8"?>
<sst xmlns="http://schemas.openxmlformats.org/spreadsheetml/2006/main" count="116" uniqueCount="42">
  <si>
    <t>Наименование муниципального образования</t>
  </si>
  <si>
    <t xml:space="preserve">план </t>
  </si>
  <si>
    <t>исполнение</t>
  </si>
  <si>
    <t>Безвозмездные поступления</t>
  </si>
  <si>
    <t>Расходы, всего</t>
  </si>
  <si>
    <t xml:space="preserve">Доходы, всего </t>
  </si>
  <si>
    <t>Результат исполнения бюджета (дефицит/профицит)</t>
  </si>
  <si>
    <t>Малоархангельский район</t>
  </si>
  <si>
    <t>Шаблыкинский район</t>
  </si>
  <si>
    <t>г. Орел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</si>
  <si>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</si>
  <si>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</si>
  <si>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</si>
  <si>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</si>
  <si>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</si>
  <si>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</si>
  <si>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</si>
  <si>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</si>
  <si>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</si>
  <si>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</si>
  <si>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</si>
  <si>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</si>
  <si>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Мценский район</t>
  </si>
  <si>
    <t>Новодеревеньковский район</t>
  </si>
  <si>
    <t>Новосильский район</t>
  </si>
  <si>
    <t>Орловский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</si>
  <si>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</si>
  <si>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</si>
  <si>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</si>
  <si>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</si>
  <si>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</si>
  <si>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</si>
  <si>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г. Ливны</t>
  </si>
  <si>
    <t>г. Мценск</t>
  </si>
  <si>
    <t>(тыс. руб.)</t>
  </si>
  <si>
    <t>Итого</t>
  </si>
  <si>
    <t>в том числе налоговые и неналоговые доходы</t>
  </si>
  <si>
    <t>в том числе безвозмездные поступления от других бюджетов бюджетной системы</t>
  </si>
  <si>
    <t>% испол-нения</t>
  </si>
  <si>
    <t>Информация об исполнении консолидированных бюджетов муниципальных районов и городских округов Орловской области за 2017 год</t>
  </si>
  <si>
    <t>Проверка</t>
  </si>
  <si>
    <t>Откл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</si>
</sst>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2"/>
  <sheetViews>
    <sheetView workbookViewId="0">
      <selection activeCell="H5" sqref="H5"/>
    </sheetView>
  </sheetViews>
  <sheetFormatPr defaultRowHeight="15"/>
  <cols>
    <col min="1" max="1" width="20.7109375" customWidth="1"/>
    <col min="2" max="3" width="12.7109375" customWidth="1"/>
    <col min="4" max="4" width="10.5703125" customWidth="1"/>
    <col min="5" max="5" width="11.7109375" customWidth="1"/>
    <col min="6" max="6" width="13.140625" customWidth="1"/>
    <col min="7" max="7" width="10.140625" customWidth="1"/>
    <col min="8" max="8" width="11.85546875" customWidth="1"/>
    <col min="9" max="9" width="11.7109375" customWidth="1"/>
    <col min="10" max="10" width="10.7109375" customWidth="1"/>
    <col min="11" max="11" width="12.42578125" customWidth="1"/>
    <col min="12" max="12" width="11.7109375" customWidth="1"/>
    <col min="13" max="13" width="10.7109375" customWidth="1"/>
    <col min="14" max="14" width="13.5703125" customWidth="1"/>
    <col min="15" max="15" width="13.140625" customWidth="1"/>
    <col min="16" max="16" width="10.5703125" customWidth="1"/>
    <col min="17" max="17" width="13" customWidth="1"/>
    <col min="18" max="18" width="11.42578125" customWidth="1"/>
    <col min="19" max="19" width="11.140625" bestFit="1" customWidth="1"/>
    <col min="20" max="20" width="9.7109375" bestFit="1" customWidth="1"/>
    <col min="21" max="21" width="11.7109375" customWidth="1"/>
    <col min="22" max="22" width="11.42578125" customWidth="1"/>
  </cols>
  <sheetData>
    <row r="1" spans="1:23" ht="43.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0" t="s">
        <v>34</v>
      </c>
    </row>
    <row r="3" spans="1:23" ht="60" customHeight="1">
      <c r="A3" s="14" t="s">
        <v>0</v>
      </c>
      <c r="B3" s="16" t="s">
        <v>5</v>
      </c>
      <c r="C3" s="17"/>
      <c r="D3" s="18"/>
      <c r="E3" s="19" t="s">
        <v>36</v>
      </c>
      <c r="F3" s="20"/>
      <c r="G3" s="21"/>
      <c r="H3" s="16" t="s">
        <v>3</v>
      </c>
      <c r="I3" s="17"/>
      <c r="J3" s="18"/>
      <c r="K3" s="19" t="s">
        <v>37</v>
      </c>
      <c r="L3" s="20"/>
      <c r="M3" s="21"/>
      <c r="N3" s="16" t="s">
        <v>4</v>
      </c>
      <c r="O3" s="17"/>
      <c r="P3" s="18"/>
      <c r="Q3" s="13" t="s">
        <v>6</v>
      </c>
      <c r="R3" s="13"/>
    </row>
    <row r="4" spans="1:23" ht="60.75" customHeight="1">
      <c r="A4" s="15"/>
      <c r="B4" s="22" t="s">
        <v>1</v>
      </c>
      <c r="C4" s="23" t="s">
        <v>2</v>
      </c>
      <c r="D4" s="24" t="s">
        <v>38</v>
      </c>
      <c r="E4" s="3" t="s">
        <v>1</v>
      </c>
      <c r="F4" s="4" t="s">
        <v>2</v>
      </c>
      <c r="G4" s="5" t="s">
        <v>38</v>
      </c>
      <c r="H4" s="3" t="s">
        <v>1</v>
      </c>
      <c r="I4" s="4" t="s">
        <v>2</v>
      </c>
      <c r="J4" s="5" t="s">
        <v>38</v>
      </c>
      <c r="K4" s="3" t="s">
        <v>1</v>
      </c>
      <c r="L4" s="4" t="s">
        <v>2</v>
      </c>
      <c r="M4" s="5" t="s">
        <v>38</v>
      </c>
      <c r="N4" s="3" t="s">
        <v>1</v>
      </c>
      <c r="O4" s="4" t="s">
        <v>2</v>
      </c>
      <c r="P4" s="5" t="s">
        <v>38</v>
      </c>
      <c r="Q4" s="3" t="s">
        <v>1</v>
      </c>
      <c r="R4" s="4" t="s">
        <v>2</v>
      </c>
      <c r="S4" t="s">
        <v>40</v>
      </c>
      <c r="T4" t="s">
        <v>41</v>
      </c>
      <c r="U4" t="s">
        <v>40</v>
      </c>
      <c r="V4" t="s">
        <v>41</v>
      </c>
    </row>
    <row r="5" spans="1:23" ht="15" customHeight="1">
      <c r="A5" s="6" t="s">
        <v>9</v>
      </c>
      <c r="B5" s="25">
        <v>5434920.9000000004</v>
      </c>
      <c r="C5" s="25">
        <v>5008308.7</v>
      </c>
      <c r="D5" s="25">
        <f>C5/B5*100</f>
        <v>92.150535254340127</v>
      </c>
      <c r="E5" s="7">
        <v>2425098.7999999998</v>
      </c>
      <c r="F5" s="7">
        <v>2270796.7999999998</v>
      </c>
      <c r="G5" s="7">
        <f>F5/E5*100</f>
        <v>93.637290159064861</v>
      </c>
      <c r="H5" s="7">
        <v>3009821.9</v>
      </c>
      <c r="I5" s="7">
        <v>2737512.1</v>
      </c>
      <c r="J5" s="7">
        <f>I5/H5*100</f>
        <v>90.952627462774458</v>
      </c>
      <c r="K5" s="7">
        <v>3009308.9</v>
      </c>
      <c r="L5" s="7">
        <v>2797590.7</v>
      </c>
      <c r="M5" s="7">
        <f>L5/K5*100</f>
        <v>92.964557410507126</v>
      </c>
      <c r="N5" s="7">
        <v>6487480.2999999998</v>
      </c>
      <c r="O5" s="7">
        <v>5766331.5</v>
      </c>
      <c r="P5" s="7">
        <f>O5/N5*100</f>
        <v>88.883992449271872</v>
      </c>
      <c r="Q5" s="7">
        <v>-1052559.3999999999</v>
      </c>
      <c r="R5" s="7">
        <v>-758022.7</v>
      </c>
      <c r="S5" s="1">
        <f>B5-N5</f>
        <v>-1052559.3999999994</v>
      </c>
      <c r="T5" s="1">
        <f>Q5-S5</f>
        <v>0</v>
      </c>
      <c r="U5" s="1">
        <f>C5-O5</f>
        <v>-758022.79999999981</v>
      </c>
      <c r="V5" s="1">
        <f>R5-U5</f>
        <v>9.9999999860301614E-2</v>
      </c>
      <c r="W5" s="1"/>
    </row>
    <row r="6" spans="1:23">
      <c r="A6" s="6" t="s">
        <v>32</v>
      </c>
      <c r="B6" s="25">
        <v>1003515</v>
      </c>
      <c r="C6" s="25">
        <v>963037.9</v>
      </c>
      <c r="D6" s="25">
        <f t="shared" ref="D6:D32" si="0">C6/B6*100</f>
        <v>95.966467865452927</v>
      </c>
      <c r="E6" s="7">
        <v>334323</v>
      </c>
      <c r="F6" s="7">
        <v>340208.9</v>
      </c>
      <c r="G6" s="7">
        <f t="shared" ref="G6:G32" si="1">F6/E6*100</f>
        <v>101.76054294798745</v>
      </c>
      <c r="H6" s="7">
        <v>669192</v>
      </c>
      <c r="I6" s="7">
        <v>622829</v>
      </c>
      <c r="J6" s="7">
        <f t="shared" ref="J6:J32" si="2">I6/H6*100</f>
        <v>93.071794044160711</v>
      </c>
      <c r="K6" s="7">
        <v>667824.1</v>
      </c>
      <c r="L6" s="7">
        <v>621431</v>
      </c>
      <c r="M6" s="7">
        <f t="shared" ref="M6:M32" si="3">L6/K6*100</f>
        <v>93.053095867609443</v>
      </c>
      <c r="N6" s="7">
        <v>1060923.6000000001</v>
      </c>
      <c r="O6" s="7">
        <v>983917</v>
      </c>
      <c r="P6" s="7">
        <f t="shared" ref="P6:P32" si="4">O6/N6*100</f>
        <v>92.741550852483627</v>
      </c>
      <c r="Q6" s="7">
        <v>-57408.6</v>
      </c>
      <c r="R6" s="7">
        <v>-20879</v>
      </c>
      <c r="S6" s="1">
        <f t="shared" ref="S6:S32" si="5">B6-N6</f>
        <v>-57408.600000000093</v>
      </c>
      <c r="T6" s="1">
        <f t="shared" ref="T6:T32" si="6">Q6-S6</f>
        <v>9.4587448984384537E-11</v>
      </c>
      <c r="U6" s="1">
        <f t="shared" ref="U6:U32" si="7">C6-O6</f>
        <v>-20879.099999999977</v>
      </c>
      <c r="V6" s="1">
        <f t="shared" ref="V6:V32" si="8">R6-U6</f>
        <v>9.9999999976716936E-2</v>
      </c>
      <c r="W6" s="1"/>
    </row>
    <row r="7" spans="1:23">
      <c r="A7" s="6" t="s">
        <v>33</v>
      </c>
      <c r="B7" s="25">
        <v>928188.8</v>
      </c>
      <c r="C7" s="25">
        <v>792606.4</v>
      </c>
      <c r="D7" s="25">
        <f t="shared" si="0"/>
        <v>85.392799395984952</v>
      </c>
      <c r="E7" s="7">
        <v>247575.2</v>
      </c>
      <c r="F7" s="7">
        <v>219924.7</v>
      </c>
      <c r="G7" s="7">
        <f t="shared" si="1"/>
        <v>88.831474234899133</v>
      </c>
      <c r="H7" s="7">
        <v>680613.6</v>
      </c>
      <c r="I7" s="7">
        <v>572681.69999999995</v>
      </c>
      <c r="J7" s="7">
        <f t="shared" si="2"/>
        <v>84.141971303541382</v>
      </c>
      <c r="K7" s="7">
        <v>680671.8</v>
      </c>
      <c r="L7" s="7">
        <v>572740</v>
      </c>
      <c r="M7" s="7">
        <f t="shared" si="3"/>
        <v>84.143341916030607</v>
      </c>
      <c r="N7" s="7">
        <v>953182</v>
      </c>
      <c r="O7" s="7">
        <v>808345.8</v>
      </c>
      <c r="P7" s="7">
        <f t="shared" si="4"/>
        <v>84.804979531715873</v>
      </c>
      <c r="Q7" s="7">
        <v>-24993.3</v>
      </c>
      <c r="R7" s="7">
        <v>-15739.4</v>
      </c>
      <c r="S7" s="1">
        <f t="shared" si="5"/>
        <v>-24993.199999999953</v>
      </c>
      <c r="T7" s="1">
        <f t="shared" si="6"/>
        <v>-0.10000000004583853</v>
      </c>
      <c r="U7" s="1">
        <f t="shared" si="7"/>
        <v>-15739.400000000023</v>
      </c>
      <c r="V7" s="1">
        <f t="shared" si="8"/>
        <v>2.3646862246096134E-11</v>
      </c>
      <c r="W7" s="1"/>
    </row>
    <row r="8" spans="1:23">
      <c r="A8" s="6" t="s">
        <v>10</v>
      </c>
      <c r="B8" s="25">
        <v>368807</v>
      </c>
      <c r="C8" s="25">
        <v>348309.9</v>
      </c>
      <c r="D8" s="25">
        <f t="shared" si="0"/>
        <v>94.442323491690786</v>
      </c>
      <c r="E8" s="7">
        <v>130506.2</v>
      </c>
      <c r="F8" s="7">
        <v>130594.3</v>
      </c>
      <c r="G8" s="7">
        <f t="shared" si="1"/>
        <v>100.06750637134481</v>
      </c>
      <c r="H8" s="7">
        <v>238300.79999999999</v>
      </c>
      <c r="I8" s="7">
        <v>217715.5</v>
      </c>
      <c r="J8" s="7">
        <f t="shared" si="2"/>
        <v>91.361632021378028</v>
      </c>
      <c r="K8" s="7">
        <v>237901.5</v>
      </c>
      <c r="L8" s="7">
        <v>217485.6</v>
      </c>
      <c r="M8" s="7">
        <f t="shared" si="3"/>
        <v>91.418339102527739</v>
      </c>
      <c r="N8" s="7">
        <v>374845.2</v>
      </c>
      <c r="O8" s="7">
        <v>339253.8</v>
      </c>
      <c r="P8" s="7">
        <f t="shared" si="4"/>
        <v>90.505040480710434</v>
      </c>
      <c r="Q8" s="7">
        <v>-6038.2</v>
      </c>
      <c r="R8" s="7">
        <v>9056</v>
      </c>
      <c r="S8" s="1">
        <f t="shared" si="5"/>
        <v>-6038.2000000000116</v>
      </c>
      <c r="T8" s="1">
        <f t="shared" si="6"/>
        <v>1.1823431123048067E-11</v>
      </c>
      <c r="U8" s="1">
        <f t="shared" si="7"/>
        <v>9056.1000000000349</v>
      </c>
      <c r="V8" s="1">
        <f t="shared" si="8"/>
        <v>-0.1000000000349246</v>
      </c>
      <c r="W8" s="1"/>
    </row>
    <row r="9" spans="1:23">
      <c r="A9" s="6" t="s">
        <v>11</v>
      </c>
      <c r="B9" s="25">
        <v>333025.2</v>
      </c>
      <c r="C9" s="25">
        <v>344724</v>
      </c>
      <c r="D9" s="25">
        <f t="shared" si="0"/>
        <v>103.51288731303217</v>
      </c>
      <c r="E9" s="7">
        <v>122833</v>
      </c>
      <c r="F9" s="7">
        <v>138752.6</v>
      </c>
      <c r="G9" s="7">
        <f t="shared" si="1"/>
        <v>112.96036081509043</v>
      </c>
      <c r="H9" s="7">
        <v>210192.2</v>
      </c>
      <c r="I9" s="7">
        <v>205971.4</v>
      </c>
      <c r="J9" s="7">
        <f t="shared" si="2"/>
        <v>97.991933097422262</v>
      </c>
      <c r="K9" s="7">
        <v>204556.5</v>
      </c>
      <c r="L9" s="7">
        <v>204306.8</v>
      </c>
      <c r="M9" s="7">
        <f t="shared" si="3"/>
        <v>99.877931036168491</v>
      </c>
      <c r="N9" s="7">
        <v>340543</v>
      </c>
      <c r="O9" s="7">
        <v>333278.5</v>
      </c>
      <c r="P9" s="7">
        <f t="shared" si="4"/>
        <v>97.866789216046129</v>
      </c>
      <c r="Q9" s="7">
        <v>-7517.8</v>
      </c>
      <c r="R9" s="7">
        <v>11445.6</v>
      </c>
      <c r="S9" s="1">
        <f t="shared" si="5"/>
        <v>-7517.7999999999884</v>
      </c>
      <c r="T9" s="1">
        <f t="shared" si="6"/>
        <v>-1.1823431123048067E-11</v>
      </c>
      <c r="U9" s="1">
        <f t="shared" si="7"/>
        <v>11445.5</v>
      </c>
      <c r="V9" s="1">
        <f t="shared" si="8"/>
        <v>0.1000000000003638</v>
      </c>
      <c r="W9" s="1"/>
    </row>
    <row r="10" spans="1:23">
      <c r="A10" s="6" t="s">
        <v>12</v>
      </c>
      <c r="B10" s="25">
        <v>244859.7</v>
      </c>
      <c r="C10" s="25">
        <v>244062.9</v>
      </c>
      <c r="D10" s="25">
        <f t="shared" si="0"/>
        <v>99.67458916269193</v>
      </c>
      <c r="E10" s="7">
        <v>88267.6</v>
      </c>
      <c r="F10" s="7">
        <v>88296.2</v>
      </c>
      <c r="G10" s="7">
        <f t="shared" si="1"/>
        <v>100.03240147007509</v>
      </c>
      <c r="H10" s="7">
        <v>156592.1</v>
      </c>
      <c r="I10" s="7">
        <v>155766.70000000001</v>
      </c>
      <c r="J10" s="7">
        <f t="shared" si="2"/>
        <v>99.472898058075728</v>
      </c>
      <c r="K10" s="7">
        <v>156030.70000000001</v>
      </c>
      <c r="L10" s="7">
        <v>155205.1</v>
      </c>
      <c r="M10" s="7">
        <f t="shared" si="3"/>
        <v>99.470873360178473</v>
      </c>
      <c r="N10" s="7">
        <v>246652.7</v>
      </c>
      <c r="O10" s="7">
        <v>242586.5</v>
      </c>
      <c r="P10" s="7">
        <f t="shared" si="4"/>
        <v>98.351447196807499</v>
      </c>
      <c r="Q10" s="7">
        <v>-1793</v>
      </c>
      <c r="R10" s="7">
        <v>1476.5</v>
      </c>
      <c r="S10" s="1">
        <f t="shared" si="5"/>
        <v>-1793</v>
      </c>
      <c r="T10" s="1">
        <f t="shared" si="6"/>
        <v>0</v>
      </c>
      <c r="U10" s="1">
        <f t="shared" si="7"/>
        <v>1476.3999999999942</v>
      </c>
      <c r="V10" s="1">
        <f t="shared" si="8"/>
        <v>0.10000000000582077</v>
      </c>
      <c r="W10" s="1"/>
    </row>
    <row r="11" spans="1:23">
      <c r="A11" s="6" t="s">
        <v>13</v>
      </c>
      <c r="B11" s="25">
        <v>233675.8</v>
      </c>
      <c r="C11" s="25">
        <v>230402.1</v>
      </c>
      <c r="D11" s="25">
        <f t="shared" si="0"/>
        <v>98.599041920472729</v>
      </c>
      <c r="E11" s="7">
        <v>89357.4</v>
      </c>
      <c r="F11" s="7">
        <v>90130.8</v>
      </c>
      <c r="G11" s="7">
        <f t="shared" si="1"/>
        <v>100.86551309684482</v>
      </c>
      <c r="H11" s="7">
        <v>144318.39999999999</v>
      </c>
      <c r="I11" s="7">
        <v>140271.29999999999</v>
      </c>
      <c r="J11" s="7">
        <f t="shared" si="2"/>
        <v>97.195714475770231</v>
      </c>
      <c r="K11" s="7">
        <v>143957.9</v>
      </c>
      <c r="L11" s="7">
        <v>139910.79999999999</v>
      </c>
      <c r="M11" s="7">
        <f t="shared" si="3"/>
        <v>97.188691971750075</v>
      </c>
      <c r="N11" s="7">
        <v>240111.9</v>
      </c>
      <c r="O11" s="7">
        <v>230605.5</v>
      </c>
      <c r="P11" s="7">
        <f t="shared" si="4"/>
        <v>96.040845955573218</v>
      </c>
      <c r="Q11" s="7">
        <v>-6436.1</v>
      </c>
      <c r="R11" s="7">
        <v>-203.4</v>
      </c>
      <c r="S11" s="1">
        <f t="shared" si="5"/>
        <v>-6436.1000000000058</v>
      </c>
      <c r="T11" s="1">
        <f t="shared" si="6"/>
        <v>0</v>
      </c>
      <c r="U11" s="1">
        <f t="shared" si="7"/>
        <v>-203.39999999999418</v>
      </c>
      <c r="V11" s="1">
        <f t="shared" si="8"/>
        <v>-5.8264504332328215E-12</v>
      </c>
      <c r="W11" s="1"/>
    </row>
    <row r="12" spans="1:23">
      <c r="A12" s="6" t="s">
        <v>14</v>
      </c>
      <c r="B12" s="25">
        <v>290444.79999999999</v>
      </c>
      <c r="C12" s="25">
        <v>286205.7</v>
      </c>
      <c r="D12" s="25">
        <f t="shared" si="0"/>
        <v>98.540479981049771</v>
      </c>
      <c r="E12" s="7">
        <v>144526.9</v>
      </c>
      <c r="F12" s="7">
        <v>140921.1</v>
      </c>
      <c r="G12" s="7">
        <f t="shared" si="1"/>
        <v>97.505101126503106</v>
      </c>
      <c r="H12" s="7">
        <v>145917.79999999999</v>
      </c>
      <c r="I12" s="7">
        <v>145284.6</v>
      </c>
      <c r="J12" s="7">
        <f t="shared" si="2"/>
        <v>99.56605705404003</v>
      </c>
      <c r="K12" s="7">
        <v>145807.79999999999</v>
      </c>
      <c r="L12" s="7">
        <v>145187.6</v>
      </c>
      <c r="M12" s="7">
        <f t="shared" si="3"/>
        <v>99.574645526508192</v>
      </c>
      <c r="N12" s="7">
        <v>481044.7</v>
      </c>
      <c r="O12" s="7">
        <v>459676.8</v>
      </c>
      <c r="P12" s="7">
        <f t="shared" si="4"/>
        <v>95.558021946816993</v>
      </c>
      <c r="Q12" s="7">
        <v>-190599.9</v>
      </c>
      <c r="R12" s="7">
        <v>-173471.1</v>
      </c>
      <c r="S12" s="1">
        <f t="shared" si="5"/>
        <v>-190599.90000000002</v>
      </c>
      <c r="T12" s="1">
        <f t="shared" si="6"/>
        <v>0</v>
      </c>
      <c r="U12" s="1">
        <f t="shared" si="7"/>
        <v>-173471.09999999998</v>
      </c>
      <c r="V12" s="1">
        <f t="shared" si="8"/>
        <v>0</v>
      </c>
      <c r="W12" s="1"/>
    </row>
    <row r="13" spans="1:23" ht="32.25" customHeight="1">
      <c r="A13" s="6" t="s">
        <v>15</v>
      </c>
      <c r="B13" s="25">
        <v>321696.40000000002</v>
      </c>
      <c r="C13" s="25">
        <v>318097</v>
      </c>
      <c r="D13" s="25">
        <f t="shared" si="0"/>
        <v>98.88111896807051</v>
      </c>
      <c r="E13" s="7">
        <v>130131.8</v>
      </c>
      <c r="F13" s="7">
        <v>128749.5</v>
      </c>
      <c r="G13" s="7">
        <f t="shared" si="1"/>
        <v>98.937769246256494</v>
      </c>
      <c r="H13" s="7">
        <v>191564.6</v>
      </c>
      <c r="I13" s="7">
        <v>189347.5</v>
      </c>
      <c r="J13" s="7">
        <f t="shared" si="2"/>
        <v>98.842635852344316</v>
      </c>
      <c r="K13" s="7">
        <v>191334.5</v>
      </c>
      <c r="L13" s="7">
        <v>189072.5</v>
      </c>
      <c r="M13" s="7">
        <f t="shared" si="3"/>
        <v>98.817777243518549</v>
      </c>
      <c r="N13" s="7">
        <v>332034</v>
      </c>
      <c r="O13" s="7">
        <v>316328.7</v>
      </c>
      <c r="P13" s="7">
        <f t="shared" si="4"/>
        <v>95.26997235222899</v>
      </c>
      <c r="Q13" s="7">
        <v>-10337.6</v>
      </c>
      <c r="R13" s="7">
        <v>1768.3</v>
      </c>
      <c r="S13" s="1">
        <f t="shared" si="5"/>
        <v>-10337.599999999977</v>
      </c>
      <c r="T13" s="1">
        <f t="shared" si="6"/>
        <v>-2.3646862246096134E-11</v>
      </c>
      <c r="U13" s="1">
        <f t="shared" si="7"/>
        <v>1768.2999999999884</v>
      </c>
      <c r="V13" s="1">
        <f t="shared" si="8"/>
        <v>1.1596057447604835E-11</v>
      </c>
      <c r="W13" s="1"/>
    </row>
    <row r="14" spans="1:23">
      <c r="A14" s="6" t="s">
        <v>16</v>
      </c>
      <c r="B14" s="25">
        <v>126766.39999999999</v>
      </c>
      <c r="C14" s="25">
        <v>139490.70000000001</v>
      </c>
      <c r="D14" s="25">
        <f t="shared" si="0"/>
        <v>110.03759671332467</v>
      </c>
      <c r="E14" s="7">
        <v>40812.6</v>
      </c>
      <c r="F14" s="7">
        <v>53765.599999999999</v>
      </c>
      <c r="G14" s="7">
        <f t="shared" si="1"/>
        <v>131.73774765636102</v>
      </c>
      <c r="H14" s="7">
        <v>85953.8</v>
      </c>
      <c r="I14" s="7">
        <v>85725</v>
      </c>
      <c r="J14" s="7">
        <f t="shared" si="2"/>
        <v>99.733810488890541</v>
      </c>
      <c r="K14" s="7">
        <v>85953.8</v>
      </c>
      <c r="L14" s="7">
        <v>85676.4</v>
      </c>
      <c r="M14" s="7">
        <f t="shared" si="3"/>
        <v>99.677268486093681</v>
      </c>
      <c r="N14" s="7">
        <v>127989.6</v>
      </c>
      <c r="O14" s="7">
        <v>122074</v>
      </c>
      <c r="P14" s="7">
        <f t="shared" si="4"/>
        <v>95.378061967534862</v>
      </c>
      <c r="Q14" s="7">
        <v>-1223.2</v>
      </c>
      <c r="R14" s="7">
        <v>17416.599999999999</v>
      </c>
      <c r="S14" s="1">
        <f t="shared" si="5"/>
        <v>-1223.2000000000116</v>
      </c>
      <c r="T14" s="1">
        <f t="shared" si="6"/>
        <v>1.1596057447604835E-11</v>
      </c>
      <c r="U14" s="1">
        <f t="shared" si="7"/>
        <v>17416.700000000012</v>
      </c>
      <c r="V14" s="1">
        <f t="shared" si="8"/>
        <v>-0.10000000001309672</v>
      </c>
      <c r="W14" s="1"/>
    </row>
    <row r="15" spans="1:23">
      <c r="A15" s="6" t="s">
        <v>17</v>
      </c>
      <c r="B15" s="25">
        <v>307575.09999999998</v>
      </c>
      <c r="C15" s="25">
        <v>307309.90000000002</v>
      </c>
      <c r="D15" s="25">
        <f t="shared" si="0"/>
        <v>99.913777155562997</v>
      </c>
      <c r="E15" s="7">
        <v>148496.9</v>
      </c>
      <c r="F15" s="7">
        <v>148456.6</v>
      </c>
      <c r="G15" s="7">
        <f t="shared" si="1"/>
        <v>99.972861386331985</v>
      </c>
      <c r="H15" s="7">
        <v>159078.20000000001</v>
      </c>
      <c r="I15" s="7">
        <v>158853.29999999999</v>
      </c>
      <c r="J15" s="7">
        <f t="shared" si="2"/>
        <v>99.858622991710973</v>
      </c>
      <c r="K15" s="7">
        <v>158589.29999999999</v>
      </c>
      <c r="L15" s="7">
        <v>158364.5</v>
      </c>
      <c r="M15" s="7">
        <f t="shared" si="3"/>
        <v>99.858250209818706</v>
      </c>
      <c r="N15" s="7">
        <v>320260.09999999998</v>
      </c>
      <c r="O15" s="7">
        <v>313061.7</v>
      </c>
      <c r="P15" s="7">
        <f t="shared" si="4"/>
        <v>97.752326936761719</v>
      </c>
      <c r="Q15" s="7">
        <v>-12685</v>
      </c>
      <c r="R15" s="7">
        <v>-5751.8</v>
      </c>
      <c r="S15" s="1">
        <f t="shared" si="5"/>
        <v>-12685</v>
      </c>
      <c r="T15" s="1">
        <f t="shared" si="6"/>
        <v>0</v>
      </c>
      <c r="U15" s="1">
        <f t="shared" si="7"/>
        <v>-5751.7999999999884</v>
      </c>
      <c r="V15" s="1">
        <f t="shared" si="8"/>
        <v>-1.1823431123048067E-11</v>
      </c>
      <c r="W15" s="1"/>
    </row>
    <row r="16" spans="1:23" ht="18" customHeight="1">
      <c r="A16" s="6" t="s">
        <v>18</v>
      </c>
      <c r="B16" s="25">
        <v>132780.1</v>
      </c>
      <c r="C16" s="25">
        <v>125344</v>
      </c>
      <c r="D16" s="25">
        <f t="shared" si="0"/>
        <v>94.399687905039983</v>
      </c>
      <c r="E16" s="7">
        <v>41597.4</v>
      </c>
      <c r="F16" s="7">
        <v>35733.800000000003</v>
      </c>
      <c r="G16" s="7">
        <f t="shared" si="1"/>
        <v>85.903926687725686</v>
      </c>
      <c r="H16" s="7">
        <v>91182.7</v>
      </c>
      <c r="I16" s="7">
        <v>89610.1</v>
      </c>
      <c r="J16" s="7">
        <f t="shared" si="2"/>
        <v>98.275330737080608</v>
      </c>
      <c r="K16" s="7">
        <v>91182.7</v>
      </c>
      <c r="L16" s="7">
        <v>89937.3</v>
      </c>
      <c r="M16" s="7">
        <f t="shared" si="3"/>
        <v>98.634170736334852</v>
      </c>
      <c r="N16" s="7">
        <v>134537.1</v>
      </c>
      <c r="O16" s="7">
        <v>125769.7</v>
      </c>
      <c r="P16" s="7">
        <f t="shared" si="4"/>
        <v>93.483284536384375</v>
      </c>
      <c r="Q16" s="7">
        <v>-1757</v>
      </c>
      <c r="R16" s="7">
        <v>-425.7</v>
      </c>
      <c r="S16" s="1">
        <f t="shared" si="5"/>
        <v>-1757</v>
      </c>
      <c r="T16" s="1">
        <f t="shared" si="6"/>
        <v>0</v>
      </c>
      <c r="U16" s="1">
        <f t="shared" si="7"/>
        <v>-425.69999999999709</v>
      </c>
      <c r="V16" s="1">
        <f t="shared" si="8"/>
        <v>-2.8990143619012088E-12</v>
      </c>
      <c r="W16" s="1"/>
    </row>
    <row r="17" spans="1:23" ht="27" customHeight="1">
      <c r="A17" s="6" t="s">
        <v>19</v>
      </c>
      <c r="B17" s="25">
        <v>170812.79999999999</v>
      </c>
      <c r="C17" s="25">
        <v>170697.9</v>
      </c>
      <c r="D17" s="25">
        <f t="shared" si="0"/>
        <v>99.932733378294841</v>
      </c>
      <c r="E17" s="7">
        <v>50857.1</v>
      </c>
      <c r="F17" s="7">
        <v>50948.1</v>
      </c>
      <c r="G17" s="7">
        <f t="shared" si="1"/>
        <v>100.17893273505567</v>
      </c>
      <c r="H17" s="7">
        <v>119955.8</v>
      </c>
      <c r="I17" s="7">
        <v>119749.8</v>
      </c>
      <c r="J17" s="7">
        <f t="shared" si="2"/>
        <v>99.828270079479282</v>
      </c>
      <c r="K17" s="7">
        <v>114212.6</v>
      </c>
      <c r="L17" s="7">
        <v>114002.3</v>
      </c>
      <c r="M17" s="7">
        <f t="shared" si="3"/>
        <v>99.815869702642274</v>
      </c>
      <c r="N17" s="7">
        <v>174599.8</v>
      </c>
      <c r="O17" s="7">
        <v>171587.20000000001</v>
      </c>
      <c r="P17" s="7">
        <f t="shared" si="4"/>
        <v>98.274568470296089</v>
      </c>
      <c r="Q17" s="7">
        <v>-3786.9</v>
      </c>
      <c r="R17" s="7">
        <v>-889.4</v>
      </c>
      <c r="S17" s="1">
        <f t="shared" si="5"/>
        <v>-3787</v>
      </c>
      <c r="T17" s="1">
        <f t="shared" si="6"/>
        <v>9.9999999999909051E-2</v>
      </c>
      <c r="U17" s="1">
        <f t="shared" si="7"/>
        <v>-889.30000000001746</v>
      </c>
      <c r="V17" s="1">
        <f t="shared" si="8"/>
        <v>-9.9999999982514964E-2</v>
      </c>
      <c r="W17" s="1"/>
    </row>
    <row r="18" spans="1:23">
      <c r="A18" s="6" t="s">
        <v>20</v>
      </c>
      <c r="B18" s="25">
        <v>380823.3</v>
      </c>
      <c r="C18" s="25">
        <v>384600.8</v>
      </c>
      <c r="D18" s="25">
        <f t="shared" si="0"/>
        <v>100.99192985303158</v>
      </c>
      <c r="E18" s="7">
        <v>130065.60000000001</v>
      </c>
      <c r="F18" s="7">
        <v>134600.20000000001</v>
      </c>
      <c r="G18" s="7">
        <f t="shared" si="1"/>
        <v>103.48639455782313</v>
      </c>
      <c r="H18" s="7">
        <v>250757.7</v>
      </c>
      <c r="I18" s="7">
        <v>250000.6</v>
      </c>
      <c r="J18" s="7">
        <f t="shared" si="2"/>
        <v>99.698075074065514</v>
      </c>
      <c r="K18" s="7">
        <v>250757.7</v>
      </c>
      <c r="L18" s="7">
        <v>250000.8</v>
      </c>
      <c r="M18" s="7">
        <f t="shared" si="3"/>
        <v>99.698154832334154</v>
      </c>
      <c r="N18" s="7">
        <v>391091.1</v>
      </c>
      <c r="O18" s="7">
        <v>381544.6</v>
      </c>
      <c r="P18" s="7">
        <f t="shared" si="4"/>
        <v>97.559008629958598</v>
      </c>
      <c r="Q18" s="7">
        <v>-10267.799999999999</v>
      </c>
      <c r="R18" s="7">
        <v>3056.2</v>
      </c>
      <c r="S18" s="1">
        <f t="shared" si="5"/>
        <v>-10267.799999999988</v>
      </c>
      <c r="T18" s="1">
        <f t="shared" si="6"/>
        <v>0</v>
      </c>
      <c r="U18" s="1">
        <f t="shared" si="7"/>
        <v>3056.2000000000116</v>
      </c>
      <c r="V18" s="1">
        <f t="shared" si="8"/>
        <v>-1.1823431123048067E-11</v>
      </c>
      <c r="W18" s="1"/>
    </row>
    <row r="19" spans="1:23">
      <c r="A19" s="6" t="s">
        <v>21</v>
      </c>
      <c r="B19" s="25">
        <v>555464.80000000005</v>
      </c>
      <c r="C19" s="25">
        <v>556153.59999999998</v>
      </c>
      <c r="D19" s="25">
        <f t="shared" si="0"/>
        <v>100.12400425733547</v>
      </c>
      <c r="E19" s="7">
        <v>221183.1</v>
      </c>
      <c r="F19" s="7">
        <v>223436.79999999999</v>
      </c>
      <c r="G19" s="7">
        <f t="shared" si="1"/>
        <v>101.0189295655952</v>
      </c>
      <c r="H19" s="7">
        <v>334281.7</v>
      </c>
      <c r="I19" s="7">
        <v>332716.90000000002</v>
      </c>
      <c r="J19" s="7">
        <f t="shared" si="2"/>
        <v>99.531891814598296</v>
      </c>
      <c r="K19" s="7">
        <v>332559.3</v>
      </c>
      <c r="L19" s="7">
        <v>332139.7</v>
      </c>
      <c r="M19" s="7">
        <f t="shared" si="3"/>
        <v>99.873827013708535</v>
      </c>
      <c r="N19" s="7">
        <v>584758.9</v>
      </c>
      <c r="O19" s="7">
        <v>575207.69999999995</v>
      </c>
      <c r="P19" s="7">
        <f t="shared" si="4"/>
        <v>98.366643072897205</v>
      </c>
      <c r="Q19" s="7">
        <v>-29294.1</v>
      </c>
      <c r="R19" s="7">
        <v>-19054</v>
      </c>
      <c r="S19" s="1">
        <f t="shared" si="5"/>
        <v>-29294.099999999977</v>
      </c>
      <c r="T19" s="1">
        <f t="shared" si="6"/>
        <v>0</v>
      </c>
      <c r="U19" s="1">
        <f t="shared" si="7"/>
        <v>-19054.099999999977</v>
      </c>
      <c r="V19" s="1">
        <f t="shared" si="8"/>
        <v>9.9999999976716936E-2</v>
      </c>
      <c r="W19" s="1"/>
    </row>
    <row r="20" spans="1:23" ht="30">
      <c r="A20" s="6" t="s">
        <v>7</v>
      </c>
      <c r="B20" s="25">
        <v>251340.79999999999</v>
      </c>
      <c r="C20" s="25">
        <v>240956.5</v>
      </c>
      <c r="D20" s="25">
        <f t="shared" si="0"/>
        <v>95.868438391220209</v>
      </c>
      <c r="E20" s="7">
        <v>90181.7</v>
      </c>
      <c r="F20" s="7">
        <v>89254.9</v>
      </c>
      <c r="G20" s="7">
        <f t="shared" si="1"/>
        <v>98.972297040308618</v>
      </c>
      <c r="H20" s="7">
        <v>161159.1</v>
      </c>
      <c r="I20" s="7">
        <v>151701.6</v>
      </c>
      <c r="J20" s="7">
        <f t="shared" si="2"/>
        <v>94.131575567249996</v>
      </c>
      <c r="K20" s="7">
        <v>156701.1</v>
      </c>
      <c r="L20" s="7">
        <v>147712.70000000001</v>
      </c>
      <c r="M20" s="7">
        <f t="shared" si="3"/>
        <v>94.263984107322798</v>
      </c>
      <c r="N20" s="7">
        <v>257125.3</v>
      </c>
      <c r="O20" s="7">
        <v>241413.7</v>
      </c>
      <c r="P20" s="7">
        <f t="shared" si="4"/>
        <v>93.889516123073079</v>
      </c>
      <c r="Q20" s="7">
        <v>-5784.6</v>
      </c>
      <c r="R20" s="7">
        <v>-457.2</v>
      </c>
      <c r="S20" s="1">
        <f t="shared" si="5"/>
        <v>-5784.5</v>
      </c>
      <c r="T20" s="1">
        <f t="shared" si="6"/>
        <v>-0.1000000000003638</v>
      </c>
      <c r="U20" s="1">
        <f t="shared" si="7"/>
        <v>-457.20000000001164</v>
      </c>
      <c r="V20" s="1">
        <f t="shared" si="8"/>
        <v>1.1652900866465643E-11</v>
      </c>
      <c r="W20" s="1"/>
    </row>
    <row r="21" spans="1:23">
      <c r="A21" s="6" t="s">
        <v>22</v>
      </c>
      <c r="B21" s="25">
        <v>380704.2</v>
      </c>
      <c r="C21" s="25">
        <v>369811.8</v>
      </c>
      <c r="D21" s="25">
        <f t="shared" si="0"/>
        <v>97.138881052533705</v>
      </c>
      <c r="E21" s="7">
        <v>141766</v>
      </c>
      <c r="F21" s="7">
        <v>154807.6</v>
      </c>
      <c r="G21" s="7">
        <f t="shared" si="1"/>
        <v>109.19938490188056</v>
      </c>
      <c r="H21" s="7">
        <v>238938.2</v>
      </c>
      <c r="I21" s="7">
        <v>215004.2</v>
      </c>
      <c r="J21" s="7">
        <f t="shared" si="2"/>
        <v>89.983183936264695</v>
      </c>
      <c r="K21" s="7">
        <v>236584.9</v>
      </c>
      <c r="L21" s="7">
        <v>212558.9</v>
      </c>
      <c r="M21" s="7">
        <f t="shared" si="3"/>
        <v>89.844660415774641</v>
      </c>
      <c r="N21" s="7">
        <v>392792.6</v>
      </c>
      <c r="O21" s="7">
        <v>363793.9</v>
      </c>
      <c r="P21" s="7">
        <f t="shared" si="4"/>
        <v>92.617299816748087</v>
      </c>
      <c r="Q21" s="7">
        <v>-12088.5</v>
      </c>
      <c r="R21" s="7">
        <v>6017.9</v>
      </c>
      <c r="S21" s="1">
        <f t="shared" si="5"/>
        <v>-12088.399999999965</v>
      </c>
      <c r="T21" s="1">
        <f t="shared" si="6"/>
        <v>-0.1000000000349246</v>
      </c>
      <c r="U21" s="1">
        <f t="shared" si="7"/>
        <v>6017.8999999999651</v>
      </c>
      <c r="V21" s="1">
        <f t="shared" si="8"/>
        <v>3.4560798667371273E-11</v>
      </c>
      <c r="W21" s="1"/>
    </row>
    <row r="22" spans="1:23" ht="30">
      <c r="A22" s="6" t="s">
        <v>23</v>
      </c>
      <c r="B22" s="25">
        <v>235002.7</v>
      </c>
      <c r="C22" s="25">
        <v>236927.5</v>
      </c>
      <c r="D22" s="25">
        <f t="shared" si="0"/>
        <v>100.81905441937475</v>
      </c>
      <c r="E22" s="7">
        <v>101593.5</v>
      </c>
      <c r="F22" s="7">
        <v>103700.8</v>
      </c>
      <c r="G22" s="7">
        <f t="shared" si="1"/>
        <v>102.07424687603046</v>
      </c>
      <c r="H22" s="7">
        <v>133409.20000000001</v>
      </c>
      <c r="I22" s="7">
        <v>133226.70000000001</v>
      </c>
      <c r="J22" s="7">
        <f t="shared" si="2"/>
        <v>99.863202837585419</v>
      </c>
      <c r="K22" s="7">
        <v>133409.20000000001</v>
      </c>
      <c r="L22" s="7">
        <v>133227</v>
      </c>
      <c r="M22" s="7">
        <f t="shared" si="3"/>
        <v>99.863427709633214</v>
      </c>
      <c r="N22" s="7">
        <v>240791.5</v>
      </c>
      <c r="O22" s="7">
        <v>238621</v>
      </c>
      <c r="P22" s="7">
        <f t="shared" si="4"/>
        <v>99.098597749505274</v>
      </c>
      <c r="Q22" s="7">
        <v>-5788.8</v>
      </c>
      <c r="R22" s="7">
        <v>-1693.6</v>
      </c>
      <c r="S22" s="1">
        <f t="shared" si="5"/>
        <v>-5788.7999999999884</v>
      </c>
      <c r="T22" s="1">
        <f t="shared" si="6"/>
        <v>-1.1823431123048067E-11</v>
      </c>
      <c r="U22" s="1">
        <f t="shared" si="7"/>
        <v>-1693.5</v>
      </c>
      <c r="V22" s="1">
        <f t="shared" si="8"/>
        <v>-9.9999999999909051E-2</v>
      </c>
      <c r="W22" s="1"/>
    </row>
    <row r="23" spans="1:23">
      <c r="A23" s="6" t="s">
        <v>24</v>
      </c>
      <c r="B23" s="25">
        <v>188089.2</v>
      </c>
      <c r="C23" s="25">
        <v>182602.6</v>
      </c>
      <c r="D23" s="25">
        <f t="shared" si="0"/>
        <v>97.082979777679952</v>
      </c>
      <c r="E23" s="7">
        <v>74068.2</v>
      </c>
      <c r="F23" s="7">
        <v>72950.600000000006</v>
      </c>
      <c r="G23" s="7">
        <f t="shared" si="1"/>
        <v>98.491120345843441</v>
      </c>
      <c r="H23" s="7">
        <v>114021.1</v>
      </c>
      <c r="I23" s="7">
        <v>109652</v>
      </c>
      <c r="J23" s="7">
        <f t="shared" si="2"/>
        <v>96.168165365884022</v>
      </c>
      <c r="K23" s="7">
        <v>109947.3</v>
      </c>
      <c r="L23" s="7">
        <v>109652</v>
      </c>
      <c r="M23" s="7">
        <f t="shared" si="3"/>
        <v>99.731416778765819</v>
      </c>
      <c r="N23" s="7">
        <v>201343.1</v>
      </c>
      <c r="O23" s="7">
        <v>188398.4</v>
      </c>
      <c r="P23" s="7">
        <f t="shared" si="4"/>
        <v>93.570825123880581</v>
      </c>
      <c r="Q23" s="7">
        <v>-13253.9</v>
      </c>
      <c r="R23" s="7">
        <v>-5795.7</v>
      </c>
      <c r="S23" s="1">
        <f t="shared" si="5"/>
        <v>-13253.899999999994</v>
      </c>
      <c r="T23" s="1">
        <f t="shared" si="6"/>
        <v>0</v>
      </c>
      <c r="U23" s="1">
        <f t="shared" si="7"/>
        <v>-5795.7999999999884</v>
      </c>
      <c r="V23" s="1">
        <f t="shared" si="8"/>
        <v>9.9999999988540367E-2</v>
      </c>
      <c r="W23" s="1"/>
    </row>
    <row r="24" spans="1:23">
      <c r="A24" s="6" t="s">
        <v>25</v>
      </c>
      <c r="B24" s="25">
        <v>1099682.7</v>
      </c>
      <c r="C24" s="25">
        <v>1152951.6000000001</v>
      </c>
      <c r="D24" s="25">
        <f t="shared" si="0"/>
        <v>104.84402455362807</v>
      </c>
      <c r="E24" s="7">
        <v>496458.8</v>
      </c>
      <c r="F24" s="7">
        <v>550911.1</v>
      </c>
      <c r="G24" s="7">
        <f t="shared" si="1"/>
        <v>110.96814076011947</v>
      </c>
      <c r="H24" s="7">
        <v>603224</v>
      </c>
      <c r="I24" s="7">
        <v>602040.4</v>
      </c>
      <c r="J24" s="7">
        <f t="shared" si="2"/>
        <v>99.803787647706329</v>
      </c>
      <c r="K24" s="7">
        <v>603056.6</v>
      </c>
      <c r="L24" s="7">
        <v>601854.80000000005</v>
      </c>
      <c r="M24" s="7">
        <f t="shared" si="3"/>
        <v>99.800715223081895</v>
      </c>
      <c r="N24" s="7">
        <v>1146705.8</v>
      </c>
      <c r="O24" s="7">
        <v>1115043.1000000001</v>
      </c>
      <c r="P24" s="7">
        <f t="shared" si="4"/>
        <v>97.238812256814271</v>
      </c>
      <c r="Q24" s="7">
        <v>-47023.1</v>
      </c>
      <c r="R24" s="7">
        <v>37908.400000000001</v>
      </c>
      <c r="S24" s="1">
        <f t="shared" si="5"/>
        <v>-47023.100000000093</v>
      </c>
      <c r="T24" s="1">
        <f t="shared" si="6"/>
        <v>9.4587448984384537E-11</v>
      </c>
      <c r="U24" s="1">
        <f t="shared" si="7"/>
        <v>37908.5</v>
      </c>
      <c r="V24" s="1">
        <f t="shared" si="8"/>
        <v>-9.9999999998544808E-2</v>
      </c>
      <c r="W24" s="1"/>
    </row>
    <row r="25" spans="1:23">
      <c r="A25" s="6" t="s">
        <v>26</v>
      </c>
      <c r="B25" s="25">
        <v>281606.2</v>
      </c>
      <c r="C25" s="25">
        <v>290083.09999999998</v>
      </c>
      <c r="D25" s="25">
        <f t="shared" si="0"/>
        <v>103.01019650845755</v>
      </c>
      <c r="E25" s="7">
        <v>114285.7</v>
      </c>
      <c r="F25" s="7">
        <v>123040.1</v>
      </c>
      <c r="G25" s="7">
        <f t="shared" si="1"/>
        <v>107.66010095751261</v>
      </c>
      <c r="H25" s="7">
        <v>167320.5</v>
      </c>
      <c r="I25" s="7">
        <v>167043</v>
      </c>
      <c r="J25" s="7">
        <f t="shared" si="2"/>
        <v>99.834150627089926</v>
      </c>
      <c r="K25" s="7">
        <v>166914.70000000001</v>
      </c>
      <c r="L25" s="7">
        <v>166803.20000000001</v>
      </c>
      <c r="M25" s="7">
        <f t="shared" si="3"/>
        <v>99.933199412634124</v>
      </c>
      <c r="N25" s="7">
        <v>291994.59999999998</v>
      </c>
      <c r="O25" s="7">
        <v>287144.90000000002</v>
      </c>
      <c r="P25" s="7">
        <f t="shared" si="4"/>
        <v>98.339113120585125</v>
      </c>
      <c r="Q25" s="7">
        <v>-10388.299999999999</v>
      </c>
      <c r="R25" s="7">
        <v>2938.2</v>
      </c>
      <c r="S25" s="1">
        <f t="shared" si="5"/>
        <v>-10388.399999999965</v>
      </c>
      <c r="T25" s="1">
        <f t="shared" si="6"/>
        <v>9.9999999965802999E-2</v>
      </c>
      <c r="U25" s="1">
        <f t="shared" si="7"/>
        <v>2938.1999999999534</v>
      </c>
      <c r="V25" s="1">
        <f t="shared" si="8"/>
        <v>4.638422979041934E-11</v>
      </c>
      <c r="W25" s="1"/>
    </row>
    <row r="26" spans="1:23">
      <c r="A26" s="6" t="s">
        <v>27</v>
      </c>
      <c r="B26" s="25">
        <v>366477.9</v>
      </c>
      <c r="C26" s="25">
        <v>345759.2</v>
      </c>
      <c r="D26" s="25">
        <f t="shared" si="0"/>
        <v>94.346534947946381</v>
      </c>
      <c r="E26" s="7">
        <v>165148.9</v>
      </c>
      <c r="F26" s="7">
        <v>145067</v>
      </c>
      <c r="G26" s="7">
        <f t="shared" si="1"/>
        <v>87.840124881243526</v>
      </c>
      <c r="H26" s="7">
        <v>201329</v>
      </c>
      <c r="I26" s="7">
        <v>200692.1</v>
      </c>
      <c r="J26" s="7">
        <f t="shared" si="2"/>
        <v>99.683652131585617</v>
      </c>
      <c r="K26" s="7">
        <v>200504</v>
      </c>
      <c r="L26" s="7">
        <v>199846</v>
      </c>
      <c r="M26" s="7">
        <f t="shared" si="3"/>
        <v>99.671826995970164</v>
      </c>
      <c r="N26" s="7">
        <v>374995.9</v>
      </c>
      <c r="O26" s="7">
        <v>344801.1</v>
      </c>
      <c r="P26" s="7">
        <f t="shared" si="4"/>
        <v>91.94796529775391</v>
      </c>
      <c r="Q26" s="7">
        <v>-8518</v>
      </c>
      <c r="R26" s="7">
        <v>958.1</v>
      </c>
      <c r="S26" s="1">
        <f t="shared" si="5"/>
        <v>-8518</v>
      </c>
      <c r="T26" s="1">
        <f t="shared" si="6"/>
        <v>0</v>
      </c>
      <c r="U26" s="1">
        <f t="shared" si="7"/>
        <v>958.10000000003492</v>
      </c>
      <c r="V26" s="1">
        <f t="shared" si="8"/>
        <v>-3.4901859180536121E-11</v>
      </c>
      <c r="W26" s="1"/>
    </row>
    <row r="27" spans="1:23">
      <c r="A27" s="6" t="s">
        <v>28</v>
      </c>
      <c r="B27" s="25">
        <v>116511.8</v>
      </c>
      <c r="C27" s="25">
        <v>112516</v>
      </c>
      <c r="D27" s="25">
        <f t="shared" si="0"/>
        <v>96.570476123448429</v>
      </c>
      <c r="E27" s="7">
        <v>29560.6</v>
      </c>
      <c r="F27" s="7">
        <v>29135</v>
      </c>
      <c r="G27" s="7">
        <f t="shared" si="1"/>
        <v>98.560245732495289</v>
      </c>
      <c r="H27" s="7">
        <v>86951.2</v>
      </c>
      <c r="I27" s="7">
        <v>83381.100000000006</v>
      </c>
      <c r="J27" s="7">
        <f t="shared" si="2"/>
        <v>95.894133720983731</v>
      </c>
      <c r="K27" s="7">
        <v>86951.2</v>
      </c>
      <c r="L27" s="7">
        <v>83381.100000000006</v>
      </c>
      <c r="M27" s="7">
        <f t="shared" si="3"/>
        <v>95.894133720983731</v>
      </c>
      <c r="N27" s="7">
        <v>122380.2</v>
      </c>
      <c r="O27" s="7">
        <v>112912.3</v>
      </c>
      <c r="P27" s="7">
        <f t="shared" si="4"/>
        <v>92.26353609489118</v>
      </c>
      <c r="Q27" s="7">
        <v>-5868.3</v>
      </c>
      <c r="R27" s="7">
        <v>-396.3</v>
      </c>
      <c r="S27" s="1">
        <f t="shared" si="5"/>
        <v>-5868.3999999999942</v>
      </c>
      <c r="T27" s="1">
        <f t="shared" si="6"/>
        <v>9.9999999993997335E-2</v>
      </c>
      <c r="U27" s="1">
        <f t="shared" si="7"/>
        <v>-396.30000000000291</v>
      </c>
      <c r="V27" s="1">
        <f t="shared" si="8"/>
        <v>2.8990143619012088E-12</v>
      </c>
      <c r="W27" s="1"/>
    </row>
    <row r="28" spans="1:23">
      <c r="A28" s="6" t="s">
        <v>29</v>
      </c>
      <c r="B28" s="25">
        <v>196770.4</v>
      </c>
      <c r="C28" s="25">
        <v>195350.5</v>
      </c>
      <c r="D28" s="25">
        <f t="shared" si="0"/>
        <v>99.278397563861233</v>
      </c>
      <c r="E28" s="7">
        <v>64264.9</v>
      </c>
      <c r="F28" s="7">
        <v>63011.8</v>
      </c>
      <c r="G28" s="7">
        <f t="shared" si="1"/>
        <v>98.050101999691904</v>
      </c>
      <c r="H28" s="7">
        <v>132505.5</v>
      </c>
      <c r="I28" s="7">
        <v>132338.6</v>
      </c>
      <c r="J28" s="7">
        <f t="shared" si="2"/>
        <v>99.874042964254315</v>
      </c>
      <c r="K28" s="7">
        <v>132501.4</v>
      </c>
      <c r="L28" s="7">
        <v>132345.5</v>
      </c>
      <c r="M28" s="7">
        <f t="shared" si="3"/>
        <v>99.882340865832361</v>
      </c>
      <c r="N28" s="7">
        <v>202989.7</v>
      </c>
      <c r="O28" s="7">
        <v>197650.4</v>
      </c>
      <c r="P28" s="7">
        <f t="shared" si="4"/>
        <v>97.369669495545836</v>
      </c>
      <c r="Q28" s="7">
        <v>-6219.3</v>
      </c>
      <c r="R28" s="7">
        <v>-2299.9</v>
      </c>
      <c r="S28" s="1">
        <f t="shared" si="5"/>
        <v>-6219.3000000000175</v>
      </c>
      <c r="T28" s="1">
        <f t="shared" si="6"/>
        <v>1.7280399333685637E-11</v>
      </c>
      <c r="U28" s="1">
        <f t="shared" si="7"/>
        <v>-2299.8999999999942</v>
      </c>
      <c r="V28" s="1">
        <f t="shared" si="8"/>
        <v>-5.9117155615240335E-12</v>
      </c>
      <c r="W28" s="1"/>
    </row>
    <row r="29" spans="1:23">
      <c r="A29" s="6" t="s">
        <v>30</v>
      </c>
      <c r="B29" s="25">
        <v>318752.3</v>
      </c>
      <c r="C29" s="25">
        <v>322565.59999999998</v>
      </c>
      <c r="D29" s="25">
        <f t="shared" si="0"/>
        <v>101.19632077948928</v>
      </c>
      <c r="E29" s="7">
        <v>142511.70000000001</v>
      </c>
      <c r="F29" s="7">
        <v>146841</v>
      </c>
      <c r="G29" s="7">
        <f t="shared" si="1"/>
        <v>103.03785583920477</v>
      </c>
      <c r="H29" s="7">
        <v>176240.6</v>
      </c>
      <c r="I29" s="7">
        <v>175724.6</v>
      </c>
      <c r="J29" s="7">
        <f t="shared" si="2"/>
        <v>99.707218427535992</v>
      </c>
      <c r="K29" s="7">
        <v>176014.1</v>
      </c>
      <c r="L29" s="7">
        <v>175498.1</v>
      </c>
      <c r="M29" s="7">
        <f t="shared" si="3"/>
        <v>99.706841667798201</v>
      </c>
      <c r="N29" s="7">
        <v>334581.09999999998</v>
      </c>
      <c r="O29" s="7">
        <v>326048.90000000002</v>
      </c>
      <c r="P29" s="7">
        <f t="shared" si="4"/>
        <v>97.449885842326438</v>
      </c>
      <c r="Q29" s="7">
        <v>-15828.8</v>
      </c>
      <c r="R29" s="7">
        <v>-3483.4</v>
      </c>
      <c r="S29" s="1">
        <f t="shared" si="5"/>
        <v>-15828.799999999988</v>
      </c>
      <c r="T29" s="1">
        <f t="shared" si="6"/>
        <v>0</v>
      </c>
      <c r="U29" s="1">
        <f t="shared" si="7"/>
        <v>-3483.3000000000466</v>
      </c>
      <c r="V29" s="1">
        <f t="shared" si="8"/>
        <v>-9.9999999953524821E-2</v>
      </c>
      <c r="W29" s="1"/>
    </row>
    <row r="30" spans="1:23">
      <c r="A30" s="6" t="s">
        <v>31</v>
      </c>
      <c r="B30" s="25">
        <v>253369.1</v>
      </c>
      <c r="C30" s="25">
        <v>245351.5</v>
      </c>
      <c r="D30" s="25">
        <f t="shared" si="0"/>
        <v>96.835604657395081</v>
      </c>
      <c r="E30" s="7">
        <v>90360.4</v>
      </c>
      <c r="F30" s="7">
        <v>90514.9</v>
      </c>
      <c r="G30" s="7">
        <f t="shared" si="1"/>
        <v>100.17098197883143</v>
      </c>
      <c r="H30" s="7">
        <v>163008.70000000001</v>
      </c>
      <c r="I30" s="7">
        <v>154836.6</v>
      </c>
      <c r="J30" s="7">
        <f t="shared" si="2"/>
        <v>94.986709298338056</v>
      </c>
      <c r="K30" s="7">
        <v>163008.70000000001</v>
      </c>
      <c r="L30" s="7">
        <v>154836.6</v>
      </c>
      <c r="M30" s="7">
        <f t="shared" si="3"/>
        <v>94.986709298338056</v>
      </c>
      <c r="N30" s="7">
        <v>265141.40000000002</v>
      </c>
      <c r="O30" s="7">
        <v>254087.9</v>
      </c>
      <c r="P30" s="7">
        <f t="shared" si="4"/>
        <v>95.831092390701713</v>
      </c>
      <c r="Q30" s="7">
        <v>-11772.3</v>
      </c>
      <c r="R30" s="7">
        <v>-8736.4</v>
      </c>
      <c r="S30" s="1">
        <f t="shared" si="5"/>
        <v>-11772.300000000017</v>
      </c>
      <c r="T30" s="1">
        <f t="shared" si="6"/>
        <v>1.8189894035458565E-11</v>
      </c>
      <c r="U30" s="1">
        <f t="shared" si="7"/>
        <v>-8736.3999999999942</v>
      </c>
      <c r="V30" s="1">
        <f t="shared" si="8"/>
        <v>0</v>
      </c>
      <c r="W30" s="1"/>
    </row>
    <row r="31" spans="1:23">
      <c r="A31" s="6" t="s">
        <v>8</v>
      </c>
      <c r="B31" s="25">
        <v>160286.6</v>
      </c>
      <c r="C31" s="25">
        <v>159588.70000000001</v>
      </c>
      <c r="D31" s="25">
        <f t="shared" si="0"/>
        <v>99.564592423820827</v>
      </c>
      <c r="E31" s="7">
        <v>48071.4</v>
      </c>
      <c r="F31" s="7">
        <v>48090.400000000001</v>
      </c>
      <c r="G31" s="7">
        <f t="shared" si="1"/>
        <v>100.03952454057922</v>
      </c>
      <c r="H31" s="7">
        <v>112215.2</v>
      </c>
      <c r="I31" s="7">
        <v>111498.3</v>
      </c>
      <c r="J31" s="7">
        <f t="shared" si="2"/>
        <v>99.361138241521658</v>
      </c>
      <c r="K31" s="7">
        <v>112215.2</v>
      </c>
      <c r="L31" s="7">
        <v>111448.3</v>
      </c>
      <c r="M31" s="7">
        <f t="shared" si="3"/>
        <v>99.316580997939667</v>
      </c>
      <c r="N31" s="7">
        <v>176317</v>
      </c>
      <c r="O31" s="7">
        <v>175545.5</v>
      </c>
      <c r="P31" s="7">
        <f t="shared" si="4"/>
        <v>99.56243583999273</v>
      </c>
      <c r="Q31" s="7">
        <v>-16030.4</v>
      </c>
      <c r="R31" s="7">
        <v>-15956.8</v>
      </c>
      <c r="S31" s="1">
        <f t="shared" si="5"/>
        <v>-16030.399999999994</v>
      </c>
      <c r="T31" s="1">
        <f t="shared" si="6"/>
        <v>0</v>
      </c>
      <c r="U31" s="1">
        <f t="shared" si="7"/>
        <v>-15956.799999999988</v>
      </c>
      <c r="V31" s="1">
        <f t="shared" si="8"/>
        <v>0</v>
      </c>
      <c r="W31" s="1"/>
    </row>
    <row r="32" spans="1:23">
      <c r="A32" s="8" t="s">
        <v>35</v>
      </c>
      <c r="B32" s="26">
        <f t="shared" ref="B32:R32" si="9">SUM(B5:B31)</f>
        <v>14681950.000000002</v>
      </c>
      <c r="C32" s="26">
        <f t="shared" si="9"/>
        <v>14073816.1</v>
      </c>
      <c r="D32" s="26">
        <f t="shared" si="0"/>
        <v>95.857948705723686</v>
      </c>
      <c r="E32" s="9">
        <f t="shared" si="9"/>
        <v>5903904.4000000013</v>
      </c>
      <c r="F32" s="9">
        <f t="shared" si="9"/>
        <v>5812641.1999999993</v>
      </c>
      <c r="G32" s="9">
        <f t="shared" si="1"/>
        <v>98.454189061733416</v>
      </c>
      <c r="H32" s="9">
        <f t="shared" si="9"/>
        <v>8778045.5999999978</v>
      </c>
      <c r="I32" s="9">
        <f t="shared" si="9"/>
        <v>8261174.6999999974</v>
      </c>
      <c r="J32" s="9">
        <f t="shared" si="2"/>
        <v>94.111776999654666</v>
      </c>
      <c r="K32" s="9">
        <f t="shared" si="9"/>
        <v>8748457.4999999981</v>
      </c>
      <c r="L32" s="9">
        <f t="shared" si="9"/>
        <v>8302215.299999998</v>
      </c>
      <c r="M32" s="9">
        <f t="shared" si="3"/>
        <v>94.899189942912784</v>
      </c>
      <c r="N32" s="9">
        <f t="shared" si="9"/>
        <v>16257212.199999997</v>
      </c>
      <c r="O32" s="9">
        <f t="shared" si="9"/>
        <v>15015030.099999998</v>
      </c>
      <c r="P32" s="9">
        <f t="shared" si="4"/>
        <v>92.359193662982392</v>
      </c>
      <c r="Q32" s="9">
        <f t="shared" si="9"/>
        <v>-1575262.2000000004</v>
      </c>
      <c r="R32" s="9">
        <f t="shared" si="9"/>
        <v>-941214.00000000012</v>
      </c>
      <c r="S32" s="1">
        <f t="shared" si="5"/>
        <v>-1575262.1999999955</v>
      </c>
      <c r="T32" s="1">
        <f t="shared" si="6"/>
        <v>-4.8894435167312622E-9</v>
      </c>
      <c r="U32" s="1">
        <f t="shared" si="7"/>
        <v>-941213.99999999814</v>
      </c>
      <c r="V32" s="1">
        <f t="shared" si="8"/>
        <v>-1.9790604710578918E-9</v>
      </c>
      <c r="W32" s="1"/>
    </row>
  </sheetData>
  <mergeCells count="8">
    <mergeCell ref="A1:R1"/>
    <mergeCell ref="Q3:R3"/>
    <mergeCell ref="A3:A4"/>
    <mergeCell ref="B3:D3"/>
    <mergeCell ref="E3:G3"/>
    <mergeCell ref="H3:J3"/>
    <mergeCell ref="K3:M3"/>
    <mergeCell ref="N3:P3"/>
  </mergeCells>
  <pageMargins left="0.31496062992125984" right="0.19685039370078741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2"/>
  <sheetViews>
    <sheetView tabSelected="1" workbookViewId="0">
      <selection activeCell="P32" sqref="P32"/>
    </sheetView>
  </sheetViews>
  <sheetFormatPr defaultRowHeight="15"/>
  <cols>
    <col min="1" max="1" width="20.7109375" customWidth="1"/>
    <col min="2" max="3" width="12.7109375" customWidth="1"/>
    <col min="4" max="4" width="10.5703125" customWidth="1"/>
    <col min="5" max="5" width="11.7109375" customWidth="1"/>
    <col min="6" max="6" width="13.140625" customWidth="1"/>
    <col min="7" max="7" width="10.140625" customWidth="1"/>
    <col min="8" max="8" width="11.85546875" customWidth="1"/>
    <col min="9" max="9" width="11.7109375" customWidth="1"/>
    <col min="10" max="10" width="10.7109375" customWidth="1"/>
    <col min="11" max="11" width="12.42578125" customWidth="1"/>
    <col min="12" max="12" width="11.7109375" customWidth="1"/>
    <col min="13" max="13" width="10.7109375" customWidth="1"/>
    <col min="14" max="14" width="13.5703125" customWidth="1"/>
    <col min="15" max="15" width="13.140625" customWidth="1"/>
    <col min="16" max="16" width="10.5703125" customWidth="1"/>
    <col min="17" max="17" width="13" customWidth="1"/>
    <col min="18" max="18" width="11.42578125" customWidth="1"/>
    <col min="19" max="19" width="11.140625" bestFit="1" customWidth="1"/>
    <col min="20" max="20" width="9.7109375" bestFit="1" customWidth="1"/>
    <col min="21" max="21" width="11.7109375" customWidth="1"/>
    <col min="22" max="22" width="11.42578125" customWidth="1"/>
  </cols>
  <sheetData>
    <row r="1" spans="1:23" ht="43.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0" t="s">
        <v>34</v>
      </c>
    </row>
    <row r="3" spans="1:23" ht="60" customHeight="1">
      <c r="A3" s="14" t="s">
        <v>0</v>
      </c>
      <c r="B3" s="16" t="s">
        <v>5</v>
      </c>
      <c r="C3" s="17"/>
      <c r="D3" s="18"/>
      <c r="E3" s="19" t="s">
        <v>36</v>
      </c>
      <c r="F3" s="20"/>
      <c r="G3" s="21"/>
      <c r="H3" s="16" t="s">
        <v>3</v>
      </c>
      <c r="I3" s="17"/>
      <c r="J3" s="18"/>
      <c r="K3" s="19" t="s">
        <v>37</v>
      </c>
      <c r="L3" s="20"/>
      <c r="M3" s="21"/>
      <c r="N3" s="16" t="s">
        <v>4</v>
      </c>
      <c r="O3" s="17"/>
      <c r="P3" s="18"/>
      <c r="Q3" s="13" t="s">
        <v>6</v>
      </c>
      <c r="R3" s="13"/>
    </row>
    <row r="4" spans="1:23" ht="60.75" customHeight="1">
      <c r="A4" s="15"/>
      <c r="B4" s="3" t="s">
        <v>1</v>
      </c>
      <c r="C4" s="11" t="s">
        <v>2</v>
      </c>
      <c r="D4" s="5" t="s">
        <v>38</v>
      </c>
      <c r="E4" s="3" t="s">
        <v>1</v>
      </c>
      <c r="F4" s="11" t="s">
        <v>2</v>
      </c>
      <c r="G4" s="5" t="s">
        <v>38</v>
      </c>
      <c r="H4" s="3" t="s">
        <v>1</v>
      </c>
      <c r="I4" s="11" t="s">
        <v>2</v>
      </c>
      <c r="J4" s="5" t="s">
        <v>38</v>
      </c>
      <c r="K4" s="3" t="s">
        <v>1</v>
      </c>
      <c r="L4" s="11" t="s">
        <v>2</v>
      </c>
      <c r="M4" s="5" t="s">
        <v>38</v>
      </c>
      <c r="N4" s="3" t="s">
        <v>1</v>
      </c>
      <c r="O4" s="11" t="s">
        <v>2</v>
      </c>
      <c r="P4" s="5" t="s">
        <v>38</v>
      </c>
      <c r="Q4" s="3" t="s">
        <v>1</v>
      </c>
      <c r="R4" s="11" t="s">
        <v>2</v>
      </c>
      <c r="S4" t="s">
        <v>40</v>
      </c>
      <c r="T4" t="s">
        <v>41</v>
      </c>
      <c r="U4" t="s">
        <v>40</v>
      </c>
      <c r="V4" t="s">
        <v>41</v>
      </c>
    </row>
    <row r="5" spans="1:23" ht="15" customHeight="1">
      <c r="A5" s="6" t="s">
        <v>9</v>
      </c>
      <c r="B5" s="7">
        <v>5434920.7999999998</v>
      </c>
      <c r="C5" s="7">
        <v>5008308.7</v>
      </c>
      <c r="D5" s="7">
        <f>C5/B5*100</f>
        <v>92.150536949866876</v>
      </c>
      <c r="E5" s="7">
        <v>2425098.7999999998</v>
      </c>
      <c r="F5" s="7">
        <v>2270796.7999999998</v>
      </c>
      <c r="G5" s="7">
        <f>F5/E5*100</f>
        <v>93.637290159064861</v>
      </c>
      <c r="H5" s="7">
        <f>B5-E5</f>
        <v>3009822</v>
      </c>
      <c r="I5" s="7">
        <f>C5-F5</f>
        <v>2737511.9000000004</v>
      </c>
      <c r="J5" s="7">
        <f>I5/H5*100</f>
        <v>90.952617796002571</v>
      </c>
      <c r="K5" s="7">
        <v>3009309.1</v>
      </c>
      <c r="L5" s="7">
        <v>2797590.2</v>
      </c>
      <c r="M5" s="7">
        <f>L5/K5*100</f>
        <v>92.964534616932497</v>
      </c>
      <c r="N5" s="7">
        <v>6487480.5</v>
      </c>
      <c r="O5" s="7">
        <v>5766331.7000000002</v>
      </c>
      <c r="P5" s="7">
        <f>O5/N5*100</f>
        <v>88.883992791962925</v>
      </c>
      <c r="Q5" s="7">
        <f>B5-N5</f>
        <v>-1052559.7000000002</v>
      </c>
      <c r="R5" s="7">
        <f>C5-O5</f>
        <v>-758023</v>
      </c>
      <c r="S5" s="1">
        <f>B5-N5</f>
        <v>-1052559.7000000002</v>
      </c>
      <c r="T5" s="1">
        <f>Q5-S5</f>
        <v>0</v>
      </c>
      <c r="U5" s="1">
        <f>C5-O5</f>
        <v>-758023</v>
      </c>
      <c r="V5" s="1">
        <f>R5-U5</f>
        <v>0</v>
      </c>
      <c r="W5" s="1"/>
    </row>
    <row r="6" spans="1:23">
      <c r="A6" s="6" t="s">
        <v>32</v>
      </c>
      <c r="B6" s="7">
        <v>1003515</v>
      </c>
      <c r="C6" s="7">
        <v>963037.9</v>
      </c>
      <c r="D6" s="7">
        <f t="shared" ref="D6:D32" si="0">C6/B6*100</f>
        <v>95.966467865452927</v>
      </c>
      <c r="E6" s="7">
        <v>334323</v>
      </c>
      <c r="F6" s="7">
        <v>340208.9</v>
      </c>
      <c r="G6" s="7">
        <f t="shared" ref="G6:G32" si="1">F6/E6*100</f>
        <v>101.76054294798745</v>
      </c>
      <c r="H6" s="7">
        <f t="shared" ref="H6:H32" si="2">B6-E6</f>
        <v>669192</v>
      </c>
      <c r="I6" s="7">
        <f t="shared" ref="I6:I32" si="3">C6-F6</f>
        <v>622829</v>
      </c>
      <c r="J6" s="7">
        <f t="shared" ref="J6:J32" si="4">I6/H6*100</f>
        <v>93.071794044160711</v>
      </c>
      <c r="K6" s="7">
        <v>667824.1</v>
      </c>
      <c r="L6" s="7">
        <v>621431</v>
      </c>
      <c r="M6" s="7">
        <f t="shared" ref="M6:M32" si="5">L6/K6*100</f>
        <v>93.053095867609443</v>
      </c>
      <c r="N6" s="7">
        <v>1060923.6000000001</v>
      </c>
      <c r="O6" s="7">
        <v>983917</v>
      </c>
      <c r="P6" s="7">
        <f t="shared" ref="P6:P32" si="6">O6/N6*100</f>
        <v>92.741550852483627</v>
      </c>
      <c r="Q6" s="7">
        <f t="shared" ref="Q6:Q31" si="7">B6-N6</f>
        <v>-57408.600000000093</v>
      </c>
      <c r="R6" s="7">
        <f t="shared" ref="R6:R32" si="8">C6-O6</f>
        <v>-20879.099999999977</v>
      </c>
      <c r="S6" s="1">
        <f t="shared" ref="S6:S32" si="9">B6-N6</f>
        <v>-57408.600000000093</v>
      </c>
      <c r="T6" s="1">
        <f t="shared" ref="T6:T32" si="10">Q6-S6</f>
        <v>0</v>
      </c>
      <c r="U6" s="1">
        <f t="shared" ref="U6:U32" si="11">C6-O6</f>
        <v>-20879.099999999977</v>
      </c>
      <c r="V6" s="1">
        <f t="shared" ref="V6:V32" si="12">R6-U6</f>
        <v>0</v>
      </c>
      <c r="W6" s="1"/>
    </row>
    <row r="7" spans="1:23">
      <c r="A7" s="6" t="s">
        <v>33</v>
      </c>
      <c r="B7" s="7">
        <v>928188.8</v>
      </c>
      <c r="C7" s="7">
        <v>792606.4</v>
      </c>
      <c r="D7" s="7">
        <f t="shared" si="0"/>
        <v>85.392799395984952</v>
      </c>
      <c r="E7" s="7">
        <v>247575.2</v>
      </c>
      <c r="F7" s="7">
        <v>219924.7</v>
      </c>
      <c r="G7" s="7">
        <f t="shared" si="1"/>
        <v>88.831474234899133</v>
      </c>
      <c r="H7" s="7">
        <f t="shared" si="2"/>
        <v>680613.60000000009</v>
      </c>
      <c r="I7" s="7">
        <f t="shared" si="3"/>
        <v>572681.69999999995</v>
      </c>
      <c r="J7" s="7">
        <f t="shared" si="4"/>
        <v>84.141971303541368</v>
      </c>
      <c r="K7" s="7">
        <v>680671.8</v>
      </c>
      <c r="L7" s="7">
        <v>572740</v>
      </c>
      <c r="M7" s="7">
        <f t="shared" si="5"/>
        <v>84.143341916030607</v>
      </c>
      <c r="N7" s="7">
        <v>953182</v>
      </c>
      <c r="O7" s="7">
        <v>808345.8</v>
      </c>
      <c r="P7" s="7">
        <f t="shared" si="6"/>
        <v>84.804979531715873</v>
      </c>
      <c r="Q7" s="7">
        <f t="shared" si="7"/>
        <v>-24993.199999999953</v>
      </c>
      <c r="R7" s="7">
        <f t="shared" si="8"/>
        <v>-15739.400000000023</v>
      </c>
      <c r="S7" s="1">
        <f t="shared" si="9"/>
        <v>-24993.199999999953</v>
      </c>
      <c r="T7" s="1">
        <f t="shared" si="10"/>
        <v>0</v>
      </c>
      <c r="U7" s="1">
        <f t="shared" si="11"/>
        <v>-15739.400000000023</v>
      </c>
      <c r="V7" s="1">
        <f t="shared" si="12"/>
        <v>0</v>
      </c>
      <c r="W7" s="1"/>
    </row>
    <row r="8" spans="1:23">
      <c r="A8" s="6" t="s">
        <v>10</v>
      </c>
      <c r="B8" s="7">
        <v>368807</v>
      </c>
      <c r="C8" s="7">
        <v>348309.9</v>
      </c>
      <c r="D8" s="7">
        <f t="shared" si="0"/>
        <v>94.442323491690786</v>
      </c>
      <c r="E8" s="7">
        <v>130506.2</v>
      </c>
      <c r="F8" s="7">
        <v>130594.3</v>
      </c>
      <c r="G8" s="7">
        <f t="shared" si="1"/>
        <v>100.06750637134481</v>
      </c>
      <c r="H8" s="7">
        <f t="shared" si="2"/>
        <v>238300.79999999999</v>
      </c>
      <c r="I8" s="7">
        <f t="shared" si="3"/>
        <v>217715.60000000003</v>
      </c>
      <c r="J8" s="7">
        <f t="shared" si="4"/>
        <v>91.361673985148201</v>
      </c>
      <c r="K8" s="7">
        <v>237901.5</v>
      </c>
      <c r="L8" s="7">
        <v>217485.6</v>
      </c>
      <c r="M8" s="7">
        <f t="shared" si="5"/>
        <v>91.418339102527739</v>
      </c>
      <c r="N8" s="7">
        <v>374845.2</v>
      </c>
      <c r="O8" s="7">
        <v>339253.8</v>
      </c>
      <c r="P8" s="7">
        <f t="shared" si="6"/>
        <v>90.505040480710434</v>
      </c>
      <c r="Q8" s="7">
        <f t="shared" si="7"/>
        <v>-6038.2000000000116</v>
      </c>
      <c r="R8" s="7">
        <f t="shared" si="8"/>
        <v>9056.1000000000349</v>
      </c>
      <c r="S8" s="1">
        <f t="shared" si="9"/>
        <v>-6038.2000000000116</v>
      </c>
      <c r="T8" s="1">
        <f t="shared" si="10"/>
        <v>0</v>
      </c>
      <c r="U8" s="1">
        <f t="shared" si="11"/>
        <v>9056.1000000000349</v>
      </c>
      <c r="V8" s="1">
        <f t="shared" si="12"/>
        <v>0</v>
      </c>
      <c r="W8" s="1"/>
    </row>
    <row r="9" spans="1:23">
      <c r="A9" s="6" t="s">
        <v>11</v>
      </c>
      <c r="B9" s="7">
        <v>333025.2</v>
      </c>
      <c r="C9" s="7">
        <v>344724</v>
      </c>
      <c r="D9" s="7">
        <f t="shared" si="0"/>
        <v>103.51288731303217</v>
      </c>
      <c r="E9" s="7">
        <v>122833</v>
      </c>
      <c r="F9" s="7">
        <v>138752.6</v>
      </c>
      <c r="G9" s="7">
        <f t="shared" si="1"/>
        <v>112.96036081509043</v>
      </c>
      <c r="H9" s="7">
        <f t="shared" si="2"/>
        <v>210192.2</v>
      </c>
      <c r="I9" s="7">
        <f t="shared" si="3"/>
        <v>205971.4</v>
      </c>
      <c r="J9" s="7">
        <f t="shared" si="4"/>
        <v>97.991933097422262</v>
      </c>
      <c r="K9" s="7">
        <v>204556.5</v>
      </c>
      <c r="L9" s="7">
        <v>204306.8</v>
      </c>
      <c r="M9" s="7">
        <f t="shared" si="5"/>
        <v>99.877931036168491</v>
      </c>
      <c r="N9" s="7">
        <v>340543</v>
      </c>
      <c r="O9" s="7">
        <v>333278.5</v>
      </c>
      <c r="P9" s="7">
        <f t="shared" si="6"/>
        <v>97.866789216046129</v>
      </c>
      <c r="Q9" s="7">
        <f t="shared" si="7"/>
        <v>-7517.7999999999884</v>
      </c>
      <c r="R9" s="7">
        <f t="shared" si="8"/>
        <v>11445.5</v>
      </c>
      <c r="S9" s="1">
        <f t="shared" si="9"/>
        <v>-7517.7999999999884</v>
      </c>
      <c r="T9" s="1">
        <f t="shared" si="10"/>
        <v>0</v>
      </c>
      <c r="U9" s="1">
        <f t="shared" si="11"/>
        <v>11445.5</v>
      </c>
      <c r="V9" s="1">
        <f t="shared" si="12"/>
        <v>0</v>
      </c>
      <c r="W9" s="1"/>
    </row>
    <row r="10" spans="1:23">
      <c r="A10" s="6" t="s">
        <v>12</v>
      </c>
      <c r="B10" s="7">
        <v>244859.7</v>
      </c>
      <c r="C10" s="7">
        <v>244062.9</v>
      </c>
      <c r="D10" s="7">
        <f t="shared" si="0"/>
        <v>99.67458916269193</v>
      </c>
      <c r="E10" s="7">
        <v>88267.6</v>
      </c>
      <c r="F10" s="7">
        <v>88296.2</v>
      </c>
      <c r="G10" s="7">
        <f t="shared" si="1"/>
        <v>100.03240147007509</v>
      </c>
      <c r="H10" s="7">
        <f t="shared" si="2"/>
        <v>156592.1</v>
      </c>
      <c r="I10" s="7">
        <f t="shared" si="3"/>
        <v>155766.70000000001</v>
      </c>
      <c r="J10" s="7">
        <f t="shared" si="4"/>
        <v>99.472898058075728</v>
      </c>
      <c r="K10" s="7">
        <v>156030.70000000001</v>
      </c>
      <c r="L10" s="7">
        <v>155205.1</v>
      </c>
      <c r="M10" s="7">
        <f t="shared" si="5"/>
        <v>99.470873360178473</v>
      </c>
      <c r="N10" s="7">
        <v>246652.7</v>
      </c>
      <c r="O10" s="7">
        <v>242586.5</v>
      </c>
      <c r="P10" s="7">
        <f t="shared" si="6"/>
        <v>98.351447196807499</v>
      </c>
      <c r="Q10" s="7">
        <f t="shared" si="7"/>
        <v>-1793</v>
      </c>
      <c r="R10" s="7">
        <f t="shared" si="8"/>
        <v>1476.3999999999942</v>
      </c>
      <c r="S10" s="1">
        <f t="shared" si="9"/>
        <v>-1793</v>
      </c>
      <c r="T10" s="1">
        <f t="shared" si="10"/>
        <v>0</v>
      </c>
      <c r="U10" s="1">
        <f t="shared" si="11"/>
        <v>1476.3999999999942</v>
      </c>
      <c r="V10" s="1">
        <f t="shared" si="12"/>
        <v>0</v>
      </c>
      <c r="W10" s="1"/>
    </row>
    <row r="11" spans="1:23">
      <c r="A11" s="6" t="s">
        <v>13</v>
      </c>
      <c r="B11" s="7">
        <v>233675.8</v>
      </c>
      <c r="C11" s="7">
        <v>230402.1</v>
      </c>
      <c r="D11" s="7">
        <f t="shared" si="0"/>
        <v>98.599041920472729</v>
      </c>
      <c r="E11" s="7">
        <v>89357.4</v>
      </c>
      <c r="F11" s="7">
        <v>90130.8</v>
      </c>
      <c r="G11" s="7">
        <f t="shared" si="1"/>
        <v>100.86551309684482</v>
      </c>
      <c r="H11" s="7">
        <f t="shared" si="2"/>
        <v>144318.39999999999</v>
      </c>
      <c r="I11" s="7">
        <f t="shared" si="3"/>
        <v>140271.29999999999</v>
      </c>
      <c r="J11" s="7">
        <f t="shared" si="4"/>
        <v>97.195714475770231</v>
      </c>
      <c r="K11" s="7">
        <v>143957.9</v>
      </c>
      <c r="L11" s="7">
        <v>139910.79999999999</v>
      </c>
      <c r="M11" s="7">
        <f t="shared" si="5"/>
        <v>97.188691971750075</v>
      </c>
      <c r="N11" s="7">
        <v>240111.9</v>
      </c>
      <c r="O11" s="7">
        <v>230605.5</v>
      </c>
      <c r="P11" s="7">
        <f t="shared" si="6"/>
        <v>96.040845955573218</v>
      </c>
      <c r="Q11" s="7">
        <f t="shared" si="7"/>
        <v>-6436.1000000000058</v>
      </c>
      <c r="R11" s="7">
        <f t="shared" si="8"/>
        <v>-203.39999999999418</v>
      </c>
      <c r="S11" s="1">
        <f t="shared" si="9"/>
        <v>-6436.1000000000058</v>
      </c>
      <c r="T11" s="1">
        <f t="shared" si="10"/>
        <v>0</v>
      </c>
      <c r="U11" s="1">
        <f t="shared" si="11"/>
        <v>-203.39999999999418</v>
      </c>
      <c r="V11" s="1">
        <f t="shared" si="12"/>
        <v>0</v>
      </c>
      <c r="W11" s="1"/>
    </row>
    <row r="12" spans="1:23">
      <c r="A12" s="6" t="s">
        <v>14</v>
      </c>
      <c r="B12" s="7">
        <v>290444.79999999999</v>
      </c>
      <c r="C12" s="7">
        <v>286205.7</v>
      </c>
      <c r="D12" s="7">
        <f t="shared" si="0"/>
        <v>98.540479981049771</v>
      </c>
      <c r="E12" s="7">
        <v>144526.9</v>
      </c>
      <c r="F12" s="7">
        <v>140921.1</v>
      </c>
      <c r="G12" s="7">
        <f t="shared" si="1"/>
        <v>97.505101126503106</v>
      </c>
      <c r="H12" s="7">
        <f t="shared" si="2"/>
        <v>145917.9</v>
      </c>
      <c r="I12" s="7">
        <f t="shared" si="3"/>
        <v>145284.6</v>
      </c>
      <c r="J12" s="7">
        <f t="shared" si="4"/>
        <v>99.565988819740426</v>
      </c>
      <c r="K12" s="7">
        <v>145807.79999999999</v>
      </c>
      <c r="L12" s="7">
        <v>145187.6</v>
      </c>
      <c r="M12" s="7">
        <f t="shared" si="5"/>
        <v>99.574645526508192</v>
      </c>
      <c r="N12" s="7">
        <v>481044.7</v>
      </c>
      <c r="O12" s="7">
        <v>459676.8</v>
      </c>
      <c r="P12" s="7">
        <f t="shared" si="6"/>
        <v>95.558021946816993</v>
      </c>
      <c r="Q12" s="7">
        <f t="shared" si="7"/>
        <v>-190599.90000000002</v>
      </c>
      <c r="R12" s="7">
        <f t="shared" si="8"/>
        <v>-173471.09999999998</v>
      </c>
      <c r="S12" s="1">
        <f t="shared" si="9"/>
        <v>-190599.90000000002</v>
      </c>
      <c r="T12" s="1">
        <f t="shared" si="10"/>
        <v>0</v>
      </c>
      <c r="U12" s="1">
        <f t="shared" si="11"/>
        <v>-173471.09999999998</v>
      </c>
      <c r="V12" s="1">
        <f t="shared" si="12"/>
        <v>0</v>
      </c>
      <c r="W12" s="1"/>
    </row>
    <row r="13" spans="1:23" ht="32.25" customHeight="1">
      <c r="A13" s="6" t="s">
        <v>15</v>
      </c>
      <c r="B13" s="7">
        <v>321696.40000000002</v>
      </c>
      <c r="C13" s="7">
        <v>318097</v>
      </c>
      <c r="D13" s="7">
        <f t="shared" si="0"/>
        <v>98.88111896807051</v>
      </c>
      <c r="E13" s="7">
        <v>130131.8</v>
      </c>
      <c r="F13" s="7">
        <v>128749.5</v>
      </c>
      <c r="G13" s="7">
        <f t="shared" si="1"/>
        <v>98.937769246256494</v>
      </c>
      <c r="H13" s="7">
        <f t="shared" si="2"/>
        <v>191564.60000000003</v>
      </c>
      <c r="I13" s="7">
        <f t="shared" si="3"/>
        <v>189347.5</v>
      </c>
      <c r="J13" s="7">
        <f t="shared" si="4"/>
        <v>98.842635852344301</v>
      </c>
      <c r="K13" s="7">
        <v>191334.5</v>
      </c>
      <c r="L13" s="7">
        <v>189072.5</v>
      </c>
      <c r="M13" s="7">
        <f t="shared" si="5"/>
        <v>98.817777243518549</v>
      </c>
      <c r="N13" s="7">
        <v>332034</v>
      </c>
      <c r="O13" s="7">
        <v>316328.7</v>
      </c>
      <c r="P13" s="7">
        <f t="shared" si="6"/>
        <v>95.26997235222899</v>
      </c>
      <c r="Q13" s="7">
        <f t="shared" si="7"/>
        <v>-10337.599999999977</v>
      </c>
      <c r="R13" s="7">
        <f t="shared" si="8"/>
        <v>1768.2999999999884</v>
      </c>
      <c r="S13" s="1">
        <f t="shared" si="9"/>
        <v>-10337.599999999977</v>
      </c>
      <c r="T13" s="1">
        <f t="shared" si="10"/>
        <v>0</v>
      </c>
      <c r="U13" s="1">
        <f t="shared" si="11"/>
        <v>1768.2999999999884</v>
      </c>
      <c r="V13" s="1">
        <f t="shared" si="12"/>
        <v>0</v>
      </c>
      <c r="W13" s="1"/>
    </row>
    <row r="14" spans="1:23">
      <c r="A14" s="6" t="s">
        <v>16</v>
      </c>
      <c r="B14" s="7">
        <v>126766.39999999999</v>
      </c>
      <c r="C14" s="7">
        <v>139490.70000000001</v>
      </c>
      <c r="D14" s="7">
        <f t="shared" si="0"/>
        <v>110.03759671332467</v>
      </c>
      <c r="E14" s="7">
        <v>40812.6</v>
      </c>
      <c r="F14" s="7">
        <v>53765.599999999999</v>
      </c>
      <c r="G14" s="7">
        <f t="shared" si="1"/>
        <v>131.73774765636102</v>
      </c>
      <c r="H14" s="7">
        <f t="shared" si="2"/>
        <v>85953.799999999988</v>
      </c>
      <c r="I14" s="7">
        <f t="shared" si="3"/>
        <v>85725.1</v>
      </c>
      <c r="J14" s="7">
        <f t="shared" si="4"/>
        <v>99.733926830460106</v>
      </c>
      <c r="K14" s="7">
        <v>85953.8</v>
      </c>
      <c r="L14" s="7">
        <v>85676.4</v>
      </c>
      <c r="M14" s="7">
        <f t="shared" si="5"/>
        <v>99.677268486093681</v>
      </c>
      <c r="N14" s="7">
        <v>127989.6</v>
      </c>
      <c r="O14" s="7">
        <v>122074</v>
      </c>
      <c r="P14" s="7">
        <f t="shared" si="6"/>
        <v>95.378061967534862</v>
      </c>
      <c r="Q14" s="7">
        <f t="shared" si="7"/>
        <v>-1223.2000000000116</v>
      </c>
      <c r="R14" s="7">
        <f t="shared" si="8"/>
        <v>17416.700000000012</v>
      </c>
      <c r="S14" s="1">
        <f t="shared" si="9"/>
        <v>-1223.2000000000116</v>
      </c>
      <c r="T14" s="1">
        <f t="shared" si="10"/>
        <v>0</v>
      </c>
      <c r="U14" s="1">
        <f t="shared" si="11"/>
        <v>17416.700000000012</v>
      </c>
      <c r="V14" s="1">
        <f t="shared" si="12"/>
        <v>0</v>
      </c>
      <c r="W14" s="1"/>
    </row>
    <row r="15" spans="1:23">
      <c r="A15" s="6" t="s">
        <v>17</v>
      </c>
      <c r="B15" s="7">
        <v>307575.09999999998</v>
      </c>
      <c r="C15" s="7">
        <v>307309.90000000002</v>
      </c>
      <c r="D15" s="7">
        <f t="shared" si="0"/>
        <v>99.913777155562997</v>
      </c>
      <c r="E15" s="7">
        <v>148496.9</v>
      </c>
      <c r="F15" s="7">
        <v>148456.6</v>
      </c>
      <c r="G15" s="7">
        <f t="shared" si="1"/>
        <v>99.972861386331985</v>
      </c>
      <c r="H15" s="7">
        <f t="shared" si="2"/>
        <v>159078.19999999998</v>
      </c>
      <c r="I15" s="7">
        <f t="shared" si="3"/>
        <v>158853.30000000002</v>
      </c>
      <c r="J15" s="7">
        <f t="shared" si="4"/>
        <v>99.858622991711016</v>
      </c>
      <c r="K15" s="7">
        <v>158589.29999999999</v>
      </c>
      <c r="L15" s="7">
        <v>158364.5</v>
      </c>
      <c r="M15" s="7">
        <f t="shared" si="5"/>
        <v>99.858250209818706</v>
      </c>
      <c r="N15" s="7">
        <v>320260.09999999998</v>
      </c>
      <c r="O15" s="7">
        <v>313061.7</v>
      </c>
      <c r="P15" s="7">
        <f t="shared" si="6"/>
        <v>97.752326936761719</v>
      </c>
      <c r="Q15" s="7">
        <f t="shared" si="7"/>
        <v>-12685</v>
      </c>
      <c r="R15" s="7">
        <f t="shared" si="8"/>
        <v>-5751.7999999999884</v>
      </c>
      <c r="S15" s="1">
        <f t="shared" si="9"/>
        <v>-12685</v>
      </c>
      <c r="T15" s="1">
        <f t="shared" si="10"/>
        <v>0</v>
      </c>
      <c r="U15" s="1">
        <f t="shared" si="11"/>
        <v>-5751.7999999999884</v>
      </c>
      <c r="V15" s="1">
        <f t="shared" si="12"/>
        <v>0</v>
      </c>
      <c r="W15" s="1"/>
    </row>
    <row r="16" spans="1:23" ht="18" customHeight="1">
      <c r="A16" s="6" t="s">
        <v>18</v>
      </c>
      <c r="B16" s="7">
        <v>132780.1</v>
      </c>
      <c r="C16" s="7">
        <v>125344</v>
      </c>
      <c r="D16" s="7">
        <f t="shared" si="0"/>
        <v>94.399687905039983</v>
      </c>
      <c r="E16" s="7">
        <v>41597.4</v>
      </c>
      <c r="F16" s="7">
        <v>35733.800000000003</v>
      </c>
      <c r="G16" s="7">
        <f t="shared" si="1"/>
        <v>85.903926687725686</v>
      </c>
      <c r="H16" s="7">
        <f t="shared" si="2"/>
        <v>91182.700000000012</v>
      </c>
      <c r="I16" s="7">
        <f t="shared" si="3"/>
        <v>89610.2</v>
      </c>
      <c r="J16" s="7">
        <f t="shared" si="4"/>
        <v>98.275440407007025</v>
      </c>
      <c r="K16" s="7">
        <v>91182.7</v>
      </c>
      <c r="L16" s="7">
        <v>89937.3</v>
      </c>
      <c r="M16" s="7">
        <f t="shared" si="5"/>
        <v>98.634170736334852</v>
      </c>
      <c r="N16" s="7">
        <v>134537.1</v>
      </c>
      <c r="O16" s="7">
        <v>125769.7</v>
      </c>
      <c r="P16" s="7">
        <f t="shared" si="6"/>
        <v>93.483284536384375</v>
      </c>
      <c r="Q16" s="7">
        <f t="shared" si="7"/>
        <v>-1757</v>
      </c>
      <c r="R16" s="7">
        <f t="shared" si="8"/>
        <v>-425.69999999999709</v>
      </c>
      <c r="S16" s="1">
        <f t="shared" si="9"/>
        <v>-1757</v>
      </c>
      <c r="T16" s="1">
        <f t="shared" si="10"/>
        <v>0</v>
      </c>
      <c r="U16" s="1">
        <f t="shared" si="11"/>
        <v>-425.69999999999709</v>
      </c>
      <c r="V16" s="1">
        <f t="shared" si="12"/>
        <v>0</v>
      </c>
      <c r="W16" s="1"/>
    </row>
    <row r="17" spans="1:23" ht="27" customHeight="1">
      <c r="A17" s="6" t="s">
        <v>19</v>
      </c>
      <c r="B17" s="7">
        <v>170812.79999999999</v>
      </c>
      <c r="C17" s="7">
        <v>170697.9</v>
      </c>
      <c r="D17" s="7">
        <f t="shared" si="0"/>
        <v>99.932733378294841</v>
      </c>
      <c r="E17" s="7">
        <v>50857.1</v>
      </c>
      <c r="F17" s="7">
        <v>50948.1</v>
      </c>
      <c r="G17" s="7">
        <f t="shared" si="1"/>
        <v>100.17893273505567</v>
      </c>
      <c r="H17" s="7">
        <f t="shared" si="2"/>
        <v>119955.69999999998</v>
      </c>
      <c r="I17" s="7">
        <f t="shared" si="3"/>
        <v>119749.79999999999</v>
      </c>
      <c r="J17" s="7">
        <f t="shared" si="4"/>
        <v>99.828353300426741</v>
      </c>
      <c r="K17" s="7">
        <v>114212.6</v>
      </c>
      <c r="L17" s="7">
        <v>114002.3</v>
      </c>
      <c r="M17" s="7">
        <f t="shared" si="5"/>
        <v>99.815869702642274</v>
      </c>
      <c r="N17" s="7">
        <v>174599.8</v>
      </c>
      <c r="O17" s="7">
        <v>171587.20000000001</v>
      </c>
      <c r="P17" s="7">
        <f t="shared" si="6"/>
        <v>98.274568470296089</v>
      </c>
      <c r="Q17" s="7">
        <f t="shared" si="7"/>
        <v>-3787</v>
      </c>
      <c r="R17" s="7">
        <f t="shared" si="8"/>
        <v>-889.30000000001746</v>
      </c>
      <c r="S17" s="1">
        <f t="shared" si="9"/>
        <v>-3787</v>
      </c>
      <c r="T17" s="1">
        <f t="shared" si="10"/>
        <v>0</v>
      </c>
      <c r="U17" s="1">
        <f t="shared" si="11"/>
        <v>-889.30000000001746</v>
      </c>
      <c r="V17" s="1">
        <f t="shared" si="12"/>
        <v>0</v>
      </c>
      <c r="W17" s="1"/>
    </row>
    <row r="18" spans="1:23">
      <c r="A18" s="6" t="s">
        <v>20</v>
      </c>
      <c r="B18" s="7">
        <v>380823.3</v>
      </c>
      <c r="C18" s="7">
        <v>384600.8</v>
      </c>
      <c r="D18" s="7">
        <f t="shared" si="0"/>
        <v>100.99192985303158</v>
      </c>
      <c r="E18" s="7">
        <v>130065.60000000001</v>
      </c>
      <c r="F18" s="7">
        <v>134600.20000000001</v>
      </c>
      <c r="G18" s="7">
        <f t="shared" si="1"/>
        <v>103.48639455782313</v>
      </c>
      <c r="H18" s="7">
        <f t="shared" si="2"/>
        <v>250757.69999999998</v>
      </c>
      <c r="I18" s="7">
        <f t="shared" si="3"/>
        <v>250000.59999999998</v>
      </c>
      <c r="J18" s="7">
        <f t="shared" si="4"/>
        <v>99.698075074065514</v>
      </c>
      <c r="K18" s="7">
        <v>250757.7</v>
      </c>
      <c r="L18" s="7">
        <v>250000.8</v>
      </c>
      <c r="M18" s="7">
        <f t="shared" si="5"/>
        <v>99.698154832334154</v>
      </c>
      <c r="N18" s="7">
        <v>391091.1</v>
      </c>
      <c r="O18" s="7">
        <v>381544.6</v>
      </c>
      <c r="P18" s="7">
        <f t="shared" si="6"/>
        <v>97.559008629958598</v>
      </c>
      <c r="Q18" s="7">
        <f t="shared" si="7"/>
        <v>-10267.799999999988</v>
      </c>
      <c r="R18" s="7">
        <f t="shared" si="8"/>
        <v>3056.2000000000116</v>
      </c>
      <c r="S18" s="1">
        <f t="shared" si="9"/>
        <v>-10267.799999999988</v>
      </c>
      <c r="T18" s="1">
        <f t="shared" si="10"/>
        <v>0</v>
      </c>
      <c r="U18" s="1">
        <f t="shared" si="11"/>
        <v>3056.2000000000116</v>
      </c>
      <c r="V18" s="1">
        <f t="shared" si="12"/>
        <v>0</v>
      </c>
      <c r="W18" s="1"/>
    </row>
    <row r="19" spans="1:23">
      <c r="A19" s="6" t="s">
        <v>21</v>
      </c>
      <c r="B19" s="7">
        <v>555464.80000000005</v>
      </c>
      <c r="C19" s="7">
        <v>556153.59999999998</v>
      </c>
      <c r="D19" s="7">
        <f t="shared" si="0"/>
        <v>100.12400425733547</v>
      </c>
      <c r="E19" s="7">
        <v>221183.1</v>
      </c>
      <c r="F19" s="7">
        <v>223436.79999999999</v>
      </c>
      <c r="G19" s="7">
        <f t="shared" si="1"/>
        <v>101.0189295655952</v>
      </c>
      <c r="H19" s="7">
        <f t="shared" si="2"/>
        <v>334281.70000000007</v>
      </c>
      <c r="I19" s="7">
        <f t="shared" si="3"/>
        <v>332716.79999999999</v>
      </c>
      <c r="J19" s="7">
        <f t="shared" si="4"/>
        <v>99.531861899709114</v>
      </c>
      <c r="K19" s="7">
        <v>332559.3</v>
      </c>
      <c r="L19" s="7">
        <v>332139.7</v>
      </c>
      <c r="M19" s="7">
        <f t="shared" si="5"/>
        <v>99.873827013708535</v>
      </c>
      <c r="N19" s="7">
        <v>584758.9</v>
      </c>
      <c r="O19" s="7">
        <v>575207.69999999995</v>
      </c>
      <c r="P19" s="7">
        <f t="shared" si="6"/>
        <v>98.366643072897205</v>
      </c>
      <c r="Q19" s="7">
        <f t="shared" si="7"/>
        <v>-29294.099999999977</v>
      </c>
      <c r="R19" s="7">
        <f t="shared" si="8"/>
        <v>-19054.099999999977</v>
      </c>
      <c r="S19" s="1">
        <f t="shared" si="9"/>
        <v>-29294.099999999977</v>
      </c>
      <c r="T19" s="1">
        <f t="shared" si="10"/>
        <v>0</v>
      </c>
      <c r="U19" s="1">
        <f t="shared" si="11"/>
        <v>-19054.099999999977</v>
      </c>
      <c r="V19" s="1">
        <f t="shared" si="12"/>
        <v>0</v>
      </c>
      <c r="W19" s="1"/>
    </row>
    <row r="20" spans="1:23" ht="30">
      <c r="A20" s="6" t="s">
        <v>7</v>
      </c>
      <c r="B20" s="7">
        <v>251340.79999999999</v>
      </c>
      <c r="C20" s="7">
        <v>240956.5</v>
      </c>
      <c r="D20" s="7">
        <f t="shared" si="0"/>
        <v>95.868438391220209</v>
      </c>
      <c r="E20" s="7">
        <v>90181.7</v>
      </c>
      <c r="F20" s="7">
        <v>89254.9</v>
      </c>
      <c r="G20" s="7">
        <f t="shared" si="1"/>
        <v>98.972297040308618</v>
      </c>
      <c r="H20" s="7">
        <f t="shared" si="2"/>
        <v>161159.09999999998</v>
      </c>
      <c r="I20" s="7">
        <f t="shared" si="3"/>
        <v>151701.6</v>
      </c>
      <c r="J20" s="7">
        <f t="shared" si="4"/>
        <v>94.131575567250025</v>
      </c>
      <c r="K20" s="7">
        <v>156701.1</v>
      </c>
      <c r="L20" s="7">
        <v>147712.70000000001</v>
      </c>
      <c r="M20" s="7">
        <f t="shared" si="5"/>
        <v>94.263984107322798</v>
      </c>
      <c r="N20" s="7">
        <v>257125.3</v>
      </c>
      <c r="O20" s="7">
        <v>241413.7</v>
      </c>
      <c r="P20" s="7">
        <f t="shared" si="6"/>
        <v>93.889516123073079</v>
      </c>
      <c r="Q20" s="7">
        <f t="shared" si="7"/>
        <v>-5784.5</v>
      </c>
      <c r="R20" s="7">
        <f t="shared" si="8"/>
        <v>-457.20000000001164</v>
      </c>
      <c r="S20" s="1">
        <f t="shared" si="9"/>
        <v>-5784.5</v>
      </c>
      <c r="T20" s="1">
        <f t="shared" si="10"/>
        <v>0</v>
      </c>
      <c r="U20" s="1">
        <f t="shared" si="11"/>
        <v>-457.20000000001164</v>
      </c>
      <c r="V20" s="1">
        <f t="shared" si="12"/>
        <v>0</v>
      </c>
      <c r="W20" s="1"/>
    </row>
    <row r="21" spans="1:23">
      <c r="A21" s="6" t="s">
        <v>22</v>
      </c>
      <c r="B21" s="7">
        <v>380704.2</v>
      </c>
      <c r="C21" s="7">
        <v>369811.8</v>
      </c>
      <c r="D21" s="7">
        <f t="shared" si="0"/>
        <v>97.138881052533705</v>
      </c>
      <c r="E21" s="7">
        <v>141766</v>
      </c>
      <c r="F21" s="7">
        <v>154807.6</v>
      </c>
      <c r="G21" s="7">
        <f t="shared" si="1"/>
        <v>109.19938490188056</v>
      </c>
      <c r="H21" s="7">
        <f t="shared" si="2"/>
        <v>238938.2</v>
      </c>
      <c r="I21" s="7">
        <f t="shared" si="3"/>
        <v>215004.19999999998</v>
      </c>
      <c r="J21" s="7">
        <f t="shared" si="4"/>
        <v>89.98318393626468</v>
      </c>
      <c r="K21" s="7">
        <v>236584.9</v>
      </c>
      <c r="L21" s="7">
        <v>212558.9</v>
      </c>
      <c r="M21" s="7">
        <f t="shared" si="5"/>
        <v>89.844660415774641</v>
      </c>
      <c r="N21" s="7">
        <v>392792.6</v>
      </c>
      <c r="O21" s="7">
        <v>363793.9</v>
      </c>
      <c r="P21" s="7">
        <f t="shared" si="6"/>
        <v>92.617299816748087</v>
      </c>
      <c r="Q21" s="7">
        <f t="shared" si="7"/>
        <v>-12088.399999999965</v>
      </c>
      <c r="R21" s="7">
        <f t="shared" si="8"/>
        <v>6017.8999999999651</v>
      </c>
      <c r="S21" s="1">
        <f t="shared" si="9"/>
        <v>-12088.399999999965</v>
      </c>
      <c r="T21" s="1">
        <f t="shared" si="10"/>
        <v>0</v>
      </c>
      <c r="U21" s="1">
        <f t="shared" si="11"/>
        <v>6017.8999999999651</v>
      </c>
      <c r="V21" s="1">
        <f t="shared" si="12"/>
        <v>0</v>
      </c>
      <c r="W21" s="1"/>
    </row>
    <row r="22" spans="1:23" ht="30">
      <c r="A22" s="6" t="s">
        <v>23</v>
      </c>
      <c r="B22" s="7">
        <v>235002.7</v>
      </c>
      <c r="C22" s="7">
        <v>236927.5</v>
      </c>
      <c r="D22" s="7">
        <f t="shared" si="0"/>
        <v>100.81905441937475</v>
      </c>
      <c r="E22" s="7">
        <v>101593.5</v>
      </c>
      <c r="F22" s="7">
        <v>103700.8</v>
      </c>
      <c r="G22" s="7">
        <f t="shared" si="1"/>
        <v>102.07424687603046</v>
      </c>
      <c r="H22" s="7">
        <f t="shared" si="2"/>
        <v>133409.20000000001</v>
      </c>
      <c r="I22" s="7">
        <f t="shared" si="3"/>
        <v>133226.70000000001</v>
      </c>
      <c r="J22" s="7">
        <f t="shared" si="4"/>
        <v>99.863202837585419</v>
      </c>
      <c r="K22" s="7">
        <v>133409.20000000001</v>
      </c>
      <c r="L22" s="7">
        <v>133227</v>
      </c>
      <c r="M22" s="7">
        <f t="shared" si="5"/>
        <v>99.863427709633214</v>
      </c>
      <c r="N22" s="7">
        <v>240791.5</v>
      </c>
      <c r="O22" s="7">
        <v>238621</v>
      </c>
      <c r="P22" s="7">
        <f t="shared" si="6"/>
        <v>99.098597749505274</v>
      </c>
      <c r="Q22" s="7">
        <f t="shared" si="7"/>
        <v>-5788.7999999999884</v>
      </c>
      <c r="R22" s="7">
        <f t="shared" si="8"/>
        <v>-1693.5</v>
      </c>
      <c r="S22" s="1">
        <f t="shared" si="9"/>
        <v>-5788.7999999999884</v>
      </c>
      <c r="T22" s="1">
        <f t="shared" si="10"/>
        <v>0</v>
      </c>
      <c r="U22" s="1">
        <f t="shared" si="11"/>
        <v>-1693.5</v>
      </c>
      <c r="V22" s="1">
        <f t="shared" si="12"/>
        <v>0</v>
      </c>
      <c r="W22" s="1"/>
    </row>
    <row r="23" spans="1:23">
      <c r="A23" s="6" t="s">
        <v>24</v>
      </c>
      <c r="B23" s="7">
        <v>188089.2</v>
      </c>
      <c r="C23" s="7">
        <v>182602.6</v>
      </c>
      <c r="D23" s="7">
        <f t="shared" si="0"/>
        <v>97.082979777679952</v>
      </c>
      <c r="E23" s="7">
        <v>74068.2</v>
      </c>
      <c r="F23" s="7">
        <v>72950.600000000006</v>
      </c>
      <c r="G23" s="7">
        <f t="shared" si="1"/>
        <v>98.491120345843441</v>
      </c>
      <c r="H23" s="7">
        <f t="shared" si="2"/>
        <v>114021.00000000001</v>
      </c>
      <c r="I23" s="7">
        <f t="shared" si="3"/>
        <v>109652</v>
      </c>
      <c r="J23" s="7">
        <f t="shared" si="4"/>
        <v>96.168249708387037</v>
      </c>
      <c r="K23" s="7">
        <v>109947.3</v>
      </c>
      <c r="L23" s="7">
        <v>109652</v>
      </c>
      <c r="M23" s="7">
        <f t="shared" si="5"/>
        <v>99.731416778765819</v>
      </c>
      <c r="N23" s="7">
        <v>201343.1</v>
      </c>
      <c r="O23" s="7">
        <v>188398.4</v>
      </c>
      <c r="P23" s="7">
        <f t="shared" si="6"/>
        <v>93.570825123880581</v>
      </c>
      <c r="Q23" s="7">
        <f t="shared" si="7"/>
        <v>-13253.899999999994</v>
      </c>
      <c r="R23" s="7">
        <f t="shared" si="8"/>
        <v>-5795.7999999999884</v>
      </c>
      <c r="S23" s="1">
        <f t="shared" si="9"/>
        <v>-13253.899999999994</v>
      </c>
      <c r="T23" s="1">
        <f t="shared" si="10"/>
        <v>0</v>
      </c>
      <c r="U23" s="1">
        <f t="shared" si="11"/>
        <v>-5795.7999999999884</v>
      </c>
      <c r="V23" s="1">
        <f t="shared" si="12"/>
        <v>0</v>
      </c>
      <c r="W23" s="1"/>
    </row>
    <row r="24" spans="1:23">
      <c r="A24" s="6" t="s">
        <v>25</v>
      </c>
      <c r="B24" s="7">
        <v>1099682.7</v>
      </c>
      <c r="C24" s="7">
        <v>1152951.6000000001</v>
      </c>
      <c r="D24" s="7">
        <f t="shared" si="0"/>
        <v>104.84402455362807</v>
      </c>
      <c r="E24" s="7">
        <v>496458.8</v>
      </c>
      <c r="F24" s="7">
        <v>550911.1</v>
      </c>
      <c r="G24" s="7">
        <f t="shared" si="1"/>
        <v>110.96814076011947</v>
      </c>
      <c r="H24" s="7">
        <f t="shared" si="2"/>
        <v>603223.89999999991</v>
      </c>
      <c r="I24" s="7">
        <f t="shared" si="3"/>
        <v>602040.50000000012</v>
      </c>
      <c r="J24" s="7">
        <f t="shared" si="4"/>
        <v>99.803820770364069</v>
      </c>
      <c r="K24" s="7">
        <v>603056.6</v>
      </c>
      <c r="L24" s="7">
        <v>601854.80000000005</v>
      </c>
      <c r="M24" s="7">
        <f t="shared" si="5"/>
        <v>99.800715223081895</v>
      </c>
      <c r="N24" s="7">
        <v>1146705.8</v>
      </c>
      <c r="O24" s="7">
        <v>1115043.1000000001</v>
      </c>
      <c r="P24" s="7">
        <f t="shared" si="6"/>
        <v>97.238812256814271</v>
      </c>
      <c r="Q24" s="7">
        <f t="shared" si="7"/>
        <v>-47023.100000000093</v>
      </c>
      <c r="R24" s="7">
        <f t="shared" si="8"/>
        <v>37908.5</v>
      </c>
      <c r="S24" s="1">
        <f t="shared" si="9"/>
        <v>-47023.100000000093</v>
      </c>
      <c r="T24" s="1">
        <f t="shared" si="10"/>
        <v>0</v>
      </c>
      <c r="U24" s="1">
        <f t="shared" si="11"/>
        <v>37908.5</v>
      </c>
      <c r="V24" s="1">
        <f t="shared" si="12"/>
        <v>0</v>
      </c>
      <c r="W24" s="1"/>
    </row>
    <row r="25" spans="1:23">
      <c r="A25" s="6" t="s">
        <v>26</v>
      </c>
      <c r="B25" s="7">
        <v>281606.2</v>
      </c>
      <c r="C25" s="7">
        <v>290083.09999999998</v>
      </c>
      <c r="D25" s="7">
        <f t="shared" si="0"/>
        <v>103.01019650845755</v>
      </c>
      <c r="E25" s="7">
        <v>114285.7</v>
      </c>
      <c r="F25" s="7">
        <v>123040.1</v>
      </c>
      <c r="G25" s="7">
        <f t="shared" si="1"/>
        <v>107.66010095751261</v>
      </c>
      <c r="H25" s="7">
        <f t="shared" si="2"/>
        <v>167320.5</v>
      </c>
      <c r="I25" s="7">
        <f t="shared" si="3"/>
        <v>167042.99999999997</v>
      </c>
      <c r="J25" s="7">
        <f t="shared" si="4"/>
        <v>99.834150627089912</v>
      </c>
      <c r="K25" s="7">
        <v>166914.70000000001</v>
      </c>
      <c r="L25" s="7">
        <v>166803.20000000001</v>
      </c>
      <c r="M25" s="7">
        <f t="shared" si="5"/>
        <v>99.933199412634124</v>
      </c>
      <c r="N25" s="7">
        <v>291994.59999999998</v>
      </c>
      <c r="O25" s="7">
        <v>287144.90000000002</v>
      </c>
      <c r="P25" s="7">
        <f t="shared" si="6"/>
        <v>98.339113120585125</v>
      </c>
      <c r="Q25" s="7">
        <f t="shared" si="7"/>
        <v>-10388.399999999965</v>
      </c>
      <c r="R25" s="7">
        <f t="shared" si="8"/>
        <v>2938.1999999999534</v>
      </c>
      <c r="S25" s="1">
        <f t="shared" si="9"/>
        <v>-10388.399999999965</v>
      </c>
      <c r="T25" s="1">
        <f t="shared" si="10"/>
        <v>0</v>
      </c>
      <c r="U25" s="1">
        <f t="shared" si="11"/>
        <v>2938.1999999999534</v>
      </c>
      <c r="V25" s="1">
        <f t="shared" si="12"/>
        <v>0</v>
      </c>
      <c r="W25" s="1"/>
    </row>
    <row r="26" spans="1:23">
      <c r="A26" s="6" t="s">
        <v>27</v>
      </c>
      <c r="B26" s="7">
        <v>366477.9</v>
      </c>
      <c r="C26" s="7">
        <v>345759.2</v>
      </c>
      <c r="D26" s="7">
        <f t="shared" si="0"/>
        <v>94.346534947946381</v>
      </c>
      <c r="E26" s="7">
        <v>165148.9</v>
      </c>
      <c r="F26" s="7">
        <v>145067</v>
      </c>
      <c r="G26" s="7">
        <f t="shared" si="1"/>
        <v>87.840124881243526</v>
      </c>
      <c r="H26" s="7">
        <f t="shared" si="2"/>
        <v>201329.00000000003</v>
      </c>
      <c r="I26" s="7">
        <f t="shared" si="3"/>
        <v>200692.2</v>
      </c>
      <c r="J26" s="7">
        <f t="shared" si="4"/>
        <v>99.683701801528841</v>
      </c>
      <c r="K26" s="7">
        <v>200504</v>
      </c>
      <c r="L26" s="7">
        <v>199846</v>
      </c>
      <c r="M26" s="7">
        <f t="shared" si="5"/>
        <v>99.671826995970164</v>
      </c>
      <c r="N26" s="7">
        <v>374995.9</v>
      </c>
      <c r="O26" s="7">
        <v>344801.1</v>
      </c>
      <c r="P26" s="7">
        <f t="shared" si="6"/>
        <v>91.94796529775391</v>
      </c>
      <c r="Q26" s="7">
        <f t="shared" si="7"/>
        <v>-8518</v>
      </c>
      <c r="R26" s="7">
        <f t="shared" si="8"/>
        <v>958.10000000003492</v>
      </c>
      <c r="S26" s="1">
        <f t="shared" si="9"/>
        <v>-8518</v>
      </c>
      <c r="T26" s="1">
        <f t="shared" si="10"/>
        <v>0</v>
      </c>
      <c r="U26" s="1">
        <f t="shared" si="11"/>
        <v>958.10000000003492</v>
      </c>
      <c r="V26" s="1">
        <f t="shared" si="12"/>
        <v>0</v>
      </c>
      <c r="W26" s="1"/>
    </row>
    <row r="27" spans="1:23">
      <c r="A27" s="6" t="s">
        <v>28</v>
      </c>
      <c r="B27" s="7">
        <v>116511.8</v>
      </c>
      <c r="C27" s="7">
        <v>112516</v>
      </c>
      <c r="D27" s="7">
        <f t="shared" si="0"/>
        <v>96.570476123448429</v>
      </c>
      <c r="E27" s="7">
        <v>29560.6</v>
      </c>
      <c r="F27" s="7">
        <v>29135</v>
      </c>
      <c r="G27" s="7">
        <f t="shared" si="1"/>
        <v>98.560245732495289</v>
      </c>
      <c r="H27" s="7">
        <f t="shared" si="2"/>
        <v>86951.200000000012</v>
      </c>
      <c r="I27" s="7">
        <f t="shared" si="3"/>
        <v>83381</v>
      </c>
      <c r="J27" s="7">
        <f t="shared" si="4"/>
        <v>95.894018713945286</v>
      </c>
      <c r="K27" s="7">
        <v>86951.2</v>
      </c>
      <c r="L27" s="7">
        <v>83381.100000000006</v>
      </c>
      <c r="M27" s="7">
        <f t="shared" si="5"/>
        <v>95.894133720983731</v>
      </c>
      <c r="N27" s="7">
        <v>122380.2</v>
      </c>
      <c r="O27" s="7">
        <v>112912.3</v>
      </c>
      <c r="P27" s="7">
        <f t="shared" si="6"/>
        <v>92.26353609489118</v>
      </c>
      <c r="Q27" s="7">
        <f t="shared" si="7"/>
        <v>-5868.3999999999942</v>
      </c>
      <c r="R27" s="7">
        <f t="shared" si="8"/>
        <v>-396.30000000000291</v>
      </c>
      <c r="S27" s="1">
        <f t="shared" si="9"/>
        <v>-5868.3999999999942</v>
      </c>
      <c r="T27" s="1">
        <f t="shared" si="10"/>
        <v>0</v>
      </c>
      <c r="U27" s="1">
        <f t="shared" si="11"/>
        <v>-396.30000000000291</v>
      </c>
      <c r="V27" s="1">
        <f t="shared" si="12"/>
        <v>0</v>
      </c>
      <c r="W27" s="1"/>
    </row>
    <row r="28" spans="1:23">
      <c r="A28" s="6" t="s">
        <v>29</v>
      </c>
      <c r="B28" s="7">
        <v>196770.4</v>
      </c>
      <c r="C28" s="7">
        <v>195350.5</v>
      </c>
      <c r="D28" s="7">
        <f t="shared" si="0"/>
        <v>99.278397563861233</v>
      </c>
      <c r="E28" s="7">
        <v>64264.9</v>
      </c>
      <c r="F28" s="7">
        <v>63011.8</v>
      </c>
      <c r="G28" s="7">
        <f t="shared" si="1"/>
        <v>98.050101999691904</v>
      </c>
      <c r="H28" s="7">
        <f t="shared" si="2"/>
        <v>132505.5</v>
      </c>
      <c r="I28" s="7">
        <f t="shared" si="3"/>
        <v>132338.70000000001</v>
      </c>
      <c r="J28" s="7">
        <f t="shared" si="4"/>
        <v>99.874118432819785</v>
      </c>
      <c r="K28" s="7">
        <v>132501.4</v>
      </c>
      <c r="L28" s="7">
        <v>132345.5</v>
      </c>
      <c r="M28" s="7">
        <f t="shared" si="5"/>
        <v>99.882340865832361</v>
      </c>
      <c r="N28" s="7">
        <v>202989.7</v>
      </c>
      <c r="O28" s="7">
        <v>197650.4</v>
      </c>
      <c r="P28" s="7">
        <f t="shared" si="6"/>
        <v>97.369669495545836</v>
      </c>
      <c r="Q28" s="7">
        <f t="shared" si="7"/>
        <v>-6219.3000000000175</v>
      </c>
      <c r="R28" s="7">
        <f t="shared" si="8"/>
        <v>-2299.8999999999942</v>
      </c>
      <c r="S28" s="1">
        <f t="shared" si="9"/>
        <v>-6219.3000000000175</v>
      </c>
      <c r="T28" s="1">
        <f t="shared" si="10"/>
        <v>0</v>
      </c>
      <c r="U28" s="1">
        <f t="shared" si="11"/>
        <v>-2299.8999999999942</v>
      </c>
      <c r="V28" s="1">
        <f t="shared" si="12"/>
        <v>0</v>
      </c>
      <c r="W28" s="1"/>
    </row>
    <row r="29" spans="1:23">
      <c r="A29" s="6" t="s">
        <v>30</v>
      </c>
      <c r="B29" s="7">
        <v>318752.3</v>
      </c>
      <c r="C29" s="7">
        <v>322565.59999999998</v>
      </c>
      <c r="D29" s="7">
        <f t="shared" si="0"/>
        <v>101.19632077948928</v>
      </c>
      <c r="E29" s="7">
        <v>142511.70000000001</v>
      </c>
      <c r="F29" s="7">
        <v>146841</v>
      </c>
      <c r="G29" s="7">
        <f t="shared" si="1"/>
        <v>103.03785583920477</v>
      </c>
      <c r="H29" s="7">
        <f t="shared" si="2"/>
        <v>176240.59999999998</v>
      </c>
      <c r="I29" s="7">
        <f t="shared" si="3"/>
        <v>175724.59999999998</v>
      </c>
      <c r="J29" s="7">
        <f t="shared" si="4"/>
        <v>99.707218427535992</v>
      </c>
      <c r="K29" s="7">
        <v>176014.1</v>
      </c>
      <c r="L29" s="7">
        <v>175498.1</v>
      </c>
      <c r="M29" s="7">
        <f t="shared" si="5"/>
        <v>99.706841667798201</v>
      </c>
      <c r="N29" s="7">
        <v>334581.09999999998</v>
      </c>
      <c r="O29" s="7">
        <v>326048.90000000002</v>
      </c>
      <c r="P29" s="7">
        <f t="shared" si="6"/>
        <v>97.449885842326438</v>
      </c>
      <c r="Q29" s="7">
        <f t="shared" si="7"/>
        <v>-15828.799999999988</v>
      </c>
      <c r="R29" s="7">
        <f t="shared" si="8"/>
        <v>-3483.3000000000466</v>
      </c>
      <c r="S29" s="1">
        <f t="shared" si="9"/>
        <v>-15828.799999999988</v>
      </c>
      <c r="T29" s="1">
        <f t="shared" si="10"/>
        <v>0</v>
      </c>
      <c r="U29" s="1">
        <f t="shared" si="11"/>
        <v>-3483.3000000000466</v>
      </c>
      <c r="V29" s="1">
        <f t="shared" si="12"/>
        <v>0</v>
      </c>
      <c r="W29" s="1"/>
    </row>
    <row r="30" spans="1:23">
      <c r="A30" s="6" t="s">
        <v>31</v>
      </c>
      <c r="B30" s="7">
        <v>253369.1</v>
      </c>
      <c r="C30" s="7">
        <v>245351.5</v>
      </c>
      <c r="D30" s="7">
        <f t="shared" si="0"/>
        <v>96.835604657395081</v>
      </c>
      <c r="E30" s="7">
        <v>90360.4</v>
      </c>
      <c r="F30" s="7">
        <v>90514.9</v>
      </c>
      <c r="G30" s="7">
        <f t="shared" si="1"/>
        <v>100.17098197883143</v>
      </c>
      <c r="H30" s="7">
        <f t="shared" si="2"/>
        <v>163008.70000000001</v>
      </c>
      <c r="I30" s="7">
        <f t="shared" si="3"/>
        <v>154836.6</v>
      </c>
      <c r="J30" s="7">
        <f t="shared" si="4"/>
        <v>94.986709298338056</v>
      </c>
      <c r="K30" s="7">
        <v>163008.70000000001</v>
      </c>
      <c r="L30" s="7">
        <v>154836.6</v>
      </c>
      <c r="M30" s="7">
        <f t="shared" si="5"/>
        <v>94.986709298338056</v>
      </c>
      <c r="N30" s="7">
        <v>265141.40000000002</v>
      </c>
      <c r="O30" s="7">
        <v>254087.9</v>
      </c>
      <c r="P30" s="7">
        <f t="shared" si="6"/>
        <v>95.831092390701713</v>
      </c>
      <c r="Q30" s="7">
        <f t="shared" si="7"/>
        <v>-11772.300000000017</v>
      </c>
      <c r="R30" s="7">
        <f t="shared" si="8"/>
        <v>-8736.3999999999942</v>
      </c>
      <c r="S30" s="1">
        <f t="shared" si="9"/>
        <v>-11772.300000000017</v>
      </c>
      <c r="T30" s="1">
        <f t="shared" si="10"/>
        <v>0</v>
      </c>
      <c r="U30" s="1">
        <f t="shared" si="11"/>
        <v>-8736.3999999999942</v>
      </c>
      <c r="V30" s="1">
        <f t="shared" si="12"/>
        <v>0</v>
      </c>
      <c r="W30" s="1"/>
    </row>
    <row r="31" spans="1:23">
      <c r="A31" s="6" t="s">
        <v>8</v>
      </c>
      <c r="B31" s="7">
        <v>160286.6</v>
      </c>
      <c r="C31" s="7">
        <v>159588.70000000001</v>
      </c>
      <c r="D31" s="7">
        <f t="shared" si="0"/>
        <v>99.564592423820827</v>
      </c>
      <c r="E31" s="7">
        <v>48071.4</v>
      </c>
      <c r="F31" s="7">
        <v>48090.400000000001</v>
      </c>
      <c r="G31" s="7">
        <f t="shared" si="1"/>
        <v>100.03952454057922</v>
      </c>
      <c r="H31" s="7">
        <f t="shared" si="2"/>
        <v>112215.20000000001</v>
      </c>
      <c r="I31" s="7">
        <f t="shared" si="3"/>
        <v>111498.30000000002</v>
      </c>
      <c r="J31" s="7">
        <f t="shared" si="4"/>
        <v>99.361138241521658</v>
      </c>
      <c r="K31" s="7">
        <v>112215.2</v>
      </c>
      <c r="L31" s="7">
        <v>111448.3</v>
      </c>
      <c r="M31" s="7">
        <f t="shared" si="5"/>
        <v>99.316580997939667</v>
      </c>
      <c r="N31" s="7">
        <v>176317</v>
      </c>
      <c r="O31" s="7">
        <v>175545.5</v>
      </c>
      <c r="P31" s="7">
        <f t="shared" si="6"/>
        <v>99.56243583999273</v>
      </c>
      <c r="Q31" s="7">
        <f t="shared" si="7"/>
        <v>-16030.399999999994</v>
      </c>
      <c r="R31" s="7">
        <f t="shared" si="8"/>
        <v>-15956.799999999988</v>
      </c>
      <c r="S31" s="1">
        <f t="shared" si="9"/>
        <v>-16030.399999999994</v>
      </c>
      <c r="T31" s="1">
        <f t="shared" si="10"/>
        <v>0</v>
      </c>
      <c r="U31" s="1">
        <f t="shared" si="11"/>
        <v>-15956.799999999988</v>
      </c>
      <c r="V31" s="1">
        <f t="shared" si="12"/>
        <v>0</v>
      </c>
      <c r="W31" s="1"/>
    </row>
    <row r="32" spans="1:23">
      <c r="A32" s="8" t="s">
        <v>35</v>
      </c>
      <c r="B32" s="9">
        <f t="shared" ref="B32:R32" si="13">SUM(B5:B31)</f>
        <v>14681949.900000002</v>
      </c>
      <c r="C32" s="9">
        <f t="shared" si="13"/>
        <v>14073816.1</v>
      </c>
      <c r="D32" s="9">
        <f t="shared" si="0"/>
        <v>95.85794935862026</v>
      </c>
      <c r="E32" s="9">
        <f t="shared" si="13"/>
        <v>5903904.4000000013</v>
      </c>
      <c r="F32" s="9">
        <f t="shared" si="13"/>
        <v>5812641.1999999993</v>
      </c>
      <c r="G32" s="9">
        <f t="shared" si="1"/>
        <v>98.454189061733416</v>
      </c>
      <c r="H32" s="7">
        <f t="shared" si="2"/>
        <v>8778045.5</v>
      </c>
      <c r="I32" s="7">
        <f t="shared" si="3"/>
        <v>8261174.9000000004</v>
      </c>
      <c r="J32" s="9">
        <f t="shared" si="4"/>
        <v>94.111780350193001</v>
      </c>
      <c r="K32" s="9">
        <f t="shared" si="13"/>
        <v>8748457.6999999993</v>
      </c>
      <c r="L32" s="9">
        <f t="shared" si="13"/>
        <v>8302214.799999998</v>
      </c>
      <c r="M32" s="9">
        <f t="shared" si="5"/>
        <v>94.899182058112928</v>
      </c>
      <c r="N32" s="9">
        <f t="shared" si="13"/>
        <v>16257212.399999997</v>
      </c>
      <c r="O32" s="9">
        <f t="shared" si="13"/>
        <v>15015030.299999999</v>
      </c>
      <c r="P32" s="9">
        <f t="shared" si="6"/>
        <v>92.359193756981369</v>
      </c>
      <c r="Q32" s="9">
        <f t="shared" si="13"/>
        <v>-1575262.5000000005</v>
      </c>
      <c r="R32" s="9">
        <f t="shared" si="8"/>
        <v>-941214.19999999925</v>
      </c>
      <c r="S32" s="1">
        <f t="shared" si="9"/>
        <v>-1575262.4999999944</v>
      </c>
      <c r="T32" s="1">
        <f t="shared" si="10"/>
        <v>-6.0535967350006104E-9</v>
      </c>
      <c r="U32" s="1">
        <f t="shared" si="11"/>
        <v>-941214.19999999925</v>
      </c>
      <c r="V32" s="1">
        <f t="shared" si="12"/>
        <v>0</v>
      </c>
      <c r="W32" s="1"/>
    </row>
  </sheetData>
  <mergeCells count="8">
    <mergeCell ref="A1:R1"/>
    <mergeCell ref="A3:A4"/>
    <mergeCell ref="B3:D3"/>
    <mergeCell ref="E3:G3"/>
    <mergeCell ref="H3:J3"/>
    <mergeCell ref="K3:M3"/>
    <mergeCell ref="N3:P3"/>
    <mergeCell ref="Q3:R3"/>
  </mergeCells>
  <pageMargins left="0.31496062992125984" right="0.1968503937007874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2017</vt:lpstr>
      <vt:lpstr>2017 ПОСЛЕДНЯЯ </vt:lpstr>
      <vt:lpstr>'2017'!Область_печати</vt:lpstr>
      <vt:lpstr>'2017 ПОСЛЕДНЯЯ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2018-05-10T10:49:24Z</dcterms:modified>
</cp:coreProperties>
</file>