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3040" windowHeight="8580"/>
  </bookViews>
  <sheets>
    <sheet name="2026 год " sheetId="2" r:id="rId1"/>
  </sheets>
  <calcPr calcId="145621"/>
</workbook>
</file>

<file path=xl/calcChain.xml><?xml version="1.0" encoding="utf-8"?>
<calcChain xmlns="http://schemas.openxmlformats.org/spreadsheetml/2006/main">
  <c r="N32" i="2" l="1"/>
  <c r="K32" i="2" l="1"/>
  <c r="R32" i="2" l="1"/>
  <c r="O32" i="2"/>
  <c r="L32" i="2" l="1"/>
  <c r="I32" i="2"/>
  <c r="H32" i="2"/>
  <c r="F32" i="2" l="1"/>
  <c r="Q32" i="2"/>
  <c r="E32" i="2"/>
  <c r="C32" i="2"/>
  <c r="B32" i="2"/>
  <c r="P32" i="2" l="1"/>
  <c r="M32" i="2"/>
  <c r="J32" i="2"/>
  <c r="G32" i="2"/>
  <c r="P31" i="2"/>
  <c r="M31" i="2"/>
  <c r="J31" i="2"/>
  <c r="G31" i="2"/>
  <c r="D31" i="2"/>
  <c r="P30" i="2"/>
  <c r="M30" i="2"/>
  <c r="J30" i="2"/>
  <c r="G30" i="2"/>
  <c r="D30" i="2"/>
  <c r="P29" i="2"/>
  <c r="M29" i="2"/>
  <c r="J29" i="2"/>
  <c r="G29" i="2"/>
  <c r="D29" i="2"/>
  <c r="P28" i="2"/>
  <c r="M28" i="2"/>
  <c r="J28" i="2"/>
  <c r="G28" i="2"/>
  <c r="D28" i="2"/>
  <c r="P27" i="2"/>
  <c r="M27" i="2"/>
  <c r="J27" i="2"/>
  <c r="G27" i="2"/>
  <c r="D27" i="2"/>
  <c r="P26" i="2"/>
  <c r="M26" i="2"/>
  <c r="J26" i="2"/>
  <c r="G26" i="2"/>
  <c r="D26" i="2"/>
  <c r="P25" i="2"/>
  <c r="M25" i="2"/>
  <c r="J25" i="2"/>
  <c r="G25" i="2"/>
  <c r="D25" i="2"/>
  <c r="P24" i="2"/>
  <c r="M24" i="2"/>
  <c r="J24" i="2"/>
  <c r="G24" i="2"/>
  <c r="D24" i="2"/>
  <c r="P23" i="2"/>
  <c r="M23" i="2"/>
  <c r="J23" i="2"/>
  <c r="G23" i="2"/>
  <c r="D23" i="2"/>
  <c r="P22" i="2"/>
  <c r="M22" i="2"/>
  <c r="J22" i="2"/>
  <c r="G22" i="2"/>
  <c r="D22" i="2"/>
  <c r="P21" i="2"/>
  <c r="M21" i="2"/>
  <c r="J21" i="2"/>
  <c r="G21" i="2"/>
  <c r="D21" i="2"/>
  <c r="P20" i="2"/>
  <c r="M20" i="2"/>
  <c r="J20" i="2"/>
  <c r="G20" i="2"/>
  <c r="D20" i="2"/>
  <c r="P19" i="2"/>
  <c r="M19" i="2"/>
  <c r="J19" i="2"/>
  <c r="G19" i="2"/>
  <c r="D19" i="2"/>
  <c r="P18" i="2"/>
  <c r="M18" i="2"/>
  <c r="J18" i="2"/>
  <c r="G18" i="2"/>
  <c r="D18" i="2"/>
  <c r="P17" i="2"/>
  <c r="M17" i="2"/>
  <c r="J17" i="2"/>
  <c r="G17" i="2"/>
  <c r="D17" i="2"/>
  <c r="P16" i="2"/>
  <c r="M16" i="2"/>
  <c r="J16" i="2"/>
  <c r="G16" i="2"/>
  <c r="D16" i="2"/>
  <c r="P15" i="2"/>
  <c r="M15" i="2"/>
  <c r="J15" i="2"/>
  <c r="G15" i="2"/>
  <c r="D15" i="2"/>
  <c r="P14" i="2"/>
  <c r="M14" i="2"/>
  <c r="J14" i="2"/>
  <c r="G14" i="2"/>
  <c r="D14" i="2"/>
  <c r="P13" i="2"/>
  <c r="M13" i="2"/>
  <c r="J13" i="2"/>
  <c r="G13" i="2"/>
  <c r="D13" i="2"/>
  <c r="P12" i="2"/>
  <c r="M12" i="2"/>
  <c r="J12" i="2"/>
  <c r="G12" i="2"/>
  <c r="D12" i="2"/>
  <c r="P11" i="2"/>
  <c r="M11" i="2"/>
  <c r="J11" i="2"/>
  <c r="G11" i="2"/>
  <c r="D11" i="2"/>
  <c r="P10" i="2"/>
  <c r="M10" i="2"/>
  <c r="J10" i="2"/>
  <c r="G10" i="2"/>
  <c r="D10" i="2"/>
  <c r="P9" i="2"/>
  <c r="M9" i="2"/>
  <c r="J9" i="2"/>
  <c r="G9" i="2"/>
  <c r="D9" i="2"/>
  <c r="P8" i="2"/>
  <c r="M8" i="2"/>
  <c r="J8" i="2"/>
  <c r="G8" i="2"/>
  <c r="D8" i="2"/>
  <c r="P7" i="2"/>
  <c r="M7" i="2"/>
  <c r="J7" i="2"/>
  <c r="G7" i="2"/>
  <c r="D7" i="2"/>
  <c r="P6" i="2"/>
  <c r="M6" i="2"/>
  <c r="J6" i="2"/>
  <c r="G6" i="2"/>
  <c r="D6" i="2"/>
  <c r="P5" i="2"/>
  <c r="M5" i="2"/>
  <c r="J5" i="2"/>
  <c r="G5" i="2"/>
  <c r="D5" i="2"/>
  <c r="D32" i="2" l="1"/>
</calcChain>
</file>

<file path=xl/sharedStrings.xml><?xml version="1.0" encoding="utf-8"?>
<sst xmlns="http://schemas.openxmlformats.org/spreadsheetml/2006/main" count="54" uniqueCount="40">
  <si>
    <t>Наименование муниципального образования</t>
  </si>
  <si>
    <t xml:space="preserve">Доходы, всего </t>
  </si>
  <si>
    <t>в том числе налоговые и неналоговые доходы</t>
  </si>
  <si>
    <t>Безвозмездные поступления</t>
  </si>
  <si>
    <t>в том числе безвозмездные поступления от других бюджетов бюджетной системы</t>
  </si>
  <si>
    <t>Расходы, всего</t>
  </si>
  <si>
    <t>Результат исполнения бюджета (дефицит/профицит)</t>
  </si>
  <si>
    <t xml:space="preserve">план </t>
  </si>
  <si>
    <t>исполнение</t>
  </si>
  <si>
    <t>% испол-нения</t>
  </si>
  <si>
    <t>г. Орел</t>
  </si>
  <si>
    <t>г. Ливны</t>
  </si>
  <si>
    <t>г. Мценск</t>
  </si>
  <si>
    <t>Болховский район</t>
  </si>
  <si>
    <t>Верховский район</t>
  </si>
  <si>
    <t>Глазуновский район</t>
  </si>
  <si>
    <t>Дмитровский район</t>
  </si>
  <si>
    <t>Должанский район</t>
  </si>
  <si>
    <t>Залегощенский район</t>
  </si>
  <si>
    <t>Знаменский район</t>
  </si>
  <si>
    <t>Колпнянский район</t>
  </si>
  <si>
    <t>Корсаковский район</t>
  </si>
  <si>
    <t>Краснозоренский район</t>
  </si>
  <si>
    <t>Кромской район</t>
  </si>
  <si>
    <t>Ливенский район</t>
  </si>
  <si>
    <t>Малоархангельский район</t>
  </si>
  <si>
    <t>Мценский район</t>
  </si>
  <si>
    <t>Новодеревеньковский район</t>
  </si>
  <si>
    <t>Новосильский район</t>
  </si>
  <si>
    <t>Покровский район</t>
  </si>
  <si>
    <t>Свердловский район</t>
  </si>
  <si>
    <t>Сосковский район</t>
  </si>
  <si>
    <t>Троснянский район</t>
  </si>
  <si>
    <t>Урицкий район</t>
  </si>
  <si>
    <t>Хотынецкий район</t>
  </si>
  <si>
    <t>Шаблыкинский район</t>
  </si>
  <si>
    <t>Итого</t>
  </si>
  <si>
    <t>(тыс. рублей)</t>
  </si>
  <si>
    <t>Орловский муниципальный округ</t>
  </si>
  <si>
    <t>Информация об исполнении консолидированных бюджетов муниципальных районов, бюджетов муниципального округа и городских округов Орловской области за 1 полугодие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</si>
</sst>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164" fontId="1" fillId="0" borderId="5" xfId="0" applyNumberFormat="1" applyFont="1" applyBorder="1"/>
    <xf numFmtId="164" fontId="4" fillId="0" borderId="5" xfId="0" applyNumberFormat="1" applyFont="1" applyBorder="1"/>
    <xf numFmtId="0" fontId="5" fillId="0" borderId="1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164" fontId="7" fillId="0" borderId="5" xfId="0" applyNumberFormat="1" applyFont="1" applyBorder="1"/>
    <xf numFmtId="0" fontId="9" fillId="0" borderId="0" xfId="0" applyFont="1"/>
    <xf numFmtId="164" fontId="10" fillId="0" borderId="5" xfId="0" applyNumberFormat="1" applyFont="1" applyBorder="1"/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2"/>
  <sheetViews>
    <sheetView tabSelected="1" zoomScale="80" zoomScaleNormal="80" workbookViewId="0">
      <selection activeCell="T4" sqref="T4:Y35"/>
    </sheetView>
  </sheetViews>
  <sheetFormatPr defaultRowHeight="15" x14ac:dyDescent="0.25"/>
  <cols>
    <col min="1" max="1" width="41.140625" customWidth="1"/>
    <col min="2" max="2" width="15.28515625" customWidth="1"/>
    <col min="3" max="3" width="15" customWidth="1"/>
    <col min="4" max="4" width="8.7109375" style="7" customWidth="1"/>
    <col min="5" max="5" width="14.42578125" customWidth="1"/>
    <col min="6" max="6" width="14.28515625" customWidth="1"/>
    <col min="7" max="7" width="8.85546875" customWidth="1"/>
    <col min="8" max="8" width="14.85546875" customWidth="1"/>
    <col min="9" max="9" width="14.5703125" customWidth="1"/>
    <col min="10" max="10" width="7.85546875" customWidth="1"/>
    <col min="11" max="12" width="14.28515625" customWidth="1"/>
    <col min="13" max="13" width="9.5703125" customWidth="1"/>
    <col min="14" max="14" width="14.5703125" style="7" customWidth="1"/>
    <col min="15" max="15" width="15" style="7" customWidth="1"/>
    <col min="16" max="16" width="8.42578125" style="7" customWidth="1"/>
    <col min="17" max="17" width="14.140625" style="7" customWidth="1"/>
    <col min="18" max="18" width="13" style="7" customWidth="1"/>
    <col min="20" max="20" width="14.140625" customWidth="1"/>
    <col min="21" max="21" width="11.140625" bestFit="1" customWidth="1"/>
  </cols>
  <sheetData>
    <row r="1" spans="1:25" ht="43.5" customHeight="1" x14ac:dyDescent="0.25">
      <c r="A1" s="14" t="s">
        <v>39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25" ht="15.75" x14ac:dyDescent="0.25">
      <c r="Q2" s="11" t="s">
        <v>37</v>
      </c>
    </row>
    <row r="3" spans="1:25" ht="52.5" customHeight="1" x14ac:dyDescent="0.25">
      <c r="A3" s="15" t="s">
        <v>0</v>
      </c>
      <c r="B3" s="17" t="s">
        <v>1</v>
      </c>
      <c r="C3" s="18"/>
      <c r="D3" s="19"/>
      <c r="E3" s="20" t="s">
        <v>2</v>
      </c>
      <c r="F3" s="21"/>
      <c r="G3" s="22"/>
      <c r="H3" s="17" t="s">
        <v>3</v>
      </c>
      <c r="I3" s="18"/>
      <c r="J3" s="19"/>
      <c r="K3" s="20" t="s">
        <v>4</v>
      </c>
      <c r="L3" s="21"/>
      <c r="M3" s="22"/>
      <c r="N3" s="23" t="s">
        <v>5</v>
      </c>
      <c r="O3" s="24"/>
      <c r="P3" s="25"/>
      <c r="Q3" s="26" t="s">
        <v>6</v>
      </c>
      <c r="R3" s="26"/>
    </row>
    <row r="4" spans="1:25" ht="22.5" x14ac:dyDescent="0.25">
      <c r="A4" s="16"/>
      <c r="B4" s="1" t="s">
        <v>7</v>
      </c>
      <c r="C4" s="12" t="s">
        <v>8</v>
      </c>
      <c r="D4" s="4" t="s">
        <v>9</v>
      </c>
      <c r="E4" s="1" t="s">
        <v>7</v>
      </c>
      <c r="F4" s="12" t="s">
        <v>8</v>
      </c>
      <c r="G4" s="4" t="s">
        <v>9</v>
      </c>
      <c r="H4" s="1" t="s">
        <v>7</v>
      </c>
      <c r="I4" s="12" t="s">
        <v>8</v>
      </c>
      <c r="J4" s="4" t="s">
        <v>9</v>
      </c>
      <c r="K4" s="1" t="s">
        <v>7</v>
      </c>
      <c r="L4" s="12" t="s">
        <v>8</v>
      </c>
      <c r="M4" s="4" t="s">
        <v>9</v>
      </c>
      <c r="N4" s="9" t="s">
        <v>7</v>
      </c>
      <c r="O4" s="10" t="s">
        <v>8</v>
      </c>
      <c r="P4" s="4" t="s">
        <v>9</v>
      </c>
      <c r="Q4" s="9" t="s">
        <v>7</v>
      </c>
      <c r="R4" s="10" t="s">
        <v>8</v>
      </c>
      <c r="T4" s="13"/>
    </row>
    <row r="5" spans="1:25" ht="18.75" x14ac:dyDescent="0.3">
      <c r="A5" s="2" t="s">
        <v>10</v>
      </c>
      <c r="B5" s="5">
        <v>15637651.48373</v>
      </c>
      <c r="C5" s="5">
        <v>6888218.1978900004</v>
      </c>
      <c r="D5" s="8">
        <f t="shared" ref="D5:D32" si="0">ROUND(C5/B5*100,1)</f>
        <v>44</v>
      </c>
      <c r="E5" s="8">
        <v>4727547.0614200002</v>
      </c>
      <c r="F5" s="8">
        <v>1732699.3072000002</v>
      </c>
      <c r="G5" s="8">
        <f t="shared" ref="G5:G32" si="1">ROUND(F5/E5*100,1)</f>
        <v>36.700000000000003</v>
      </c>
      <c r="H5" s="8">
        <v>10910104.42231</v>
      </c>
      <c r="I5" s="8">
        <v>5155518.8906899998</v>
      </c>
      <c r="J5" s="8">
        <f>ROUND(I5/H5*100,1)</f>
        <v>47.3</v>
      </c>
      <c r="K5" s="8">
        <v>10910104.42231</v>
      </c>
      <c r="L5" s="8">
        <v>5198956.0505600004</v>
      </c>
      <c r="M5" s="8">
        <f t="shared" ref="M5:M32" si="2">ROUND(L5/K5*100,1)</f>
        <v>47.7</v>
      </c>
      <c r="N5" s="8">
        <v>15757241.9296</v>
      </c>
      <c r="O5" s="8">
        <v>6743566.4029399995</v>
      </c>
      <c r="P5" s="8">
        <f t="shared" ref="P5:P32" si="3">ROUND(O5/N5*100,1)</f>
        <v>42.8</v>
      </c>
      <c r="Q5" s="8">
        <v>-119590.44587000001</v>
      </c>
      <c r="R5" s="8">
        <v>144651.79494999998</v>
      </c>
      <c r="T5" s="13"/>
      <c r="U5" s="13"/>
      <c r="W5" s="13"/>
      <c r="X5" s="13"/>
      <c r="Y5" s="13"/>
    </row>
    <row r="6" spans="1:25" ht="18.75" x14ac:dyDescent="0.3">
      <c r="A6" s="2" t="s">
        <v>11</v>
      </c>
      <c r="B6" s="5">
        <v>1683803.84054</v>
      </c>
      <c r="C6" s="5">
        <v>826401.4432000001</v>
      </c>
      <c r="D6" s="8">
        <f t="shared" si="0"/>
        <v>49.1</v>
      </c>
      <c r="E6" s="8">
        <v>615061.19070000004</v>
      </c>
      <c r="F6" s="8">
        <v>257322.29612000001</v>
      </c>
      <c r="G6" s="8">
        <f t="shared" si="1"/>
        <v>41.8</v>
      </c>
      <c r="H6" s="8">
        <v>1068742.6498400001</v>
      </c>
      <c r="I6" s="8">
        <v>569079.14708000002</v>
      </c>
      <c r="J6" s="8">
        <f t="shared" ref="J6:J32" si="4">ROUND(I6/H6*100,1)</f>
        <v>53.2</v>
      </c>
      <c r="K6" s="8">
        <v>1066711.5733099999</v>
      </c>
      <c r="L6" s="8">
        <v>566972.97065999999</v>
      </c>
      <c r="M6" s="8">
        <f t="shared" si="2"/>
        <v>53.2</v>
      </c>
      <c r="N6" s="8">
        <v>1746307.78785</v>
      </c>
      <c r="O6" s="8">
        <v>838651.34330999991</v>
      </c>
      <c r="P6" s="8">
        <f t="shared" si="3"/>
        <v>48</v>
      </c>
      <c r="Q6" s="8">
        <v>-62503.947310000003</v>
      </c>
      <c r="R6" s="8">
        <v>-12249.900109999999</v>
      </c>
      <c r="T6" s="13"/>
      <c r="U6" s="13"/>
      <c r="W6" s="13"/>
      <c r="X6" s="13"/>
    </row>
    <row r="7" spans="1:25" ht="18.75" x14ac:dyDescent="0.3">
      <c r="A7" s="2" t="s">
        <v>12</v>
      </c>
      <c r="B7" s="5">
        <v>1623429.7725199999</v>
      </c>
      <c r="C7" s="5">
        <v>793535.55599000002</v>
      </c>
      <c r="D7" s="8">
        <f t="shared" si="0"/>
        <v>48.9</v>
      </c>
      <c r="E7" s="8">
        <v>473925.1</v>
      </c>
      <c r="F7" s="8">
        <v>195453.96145</v>
      </c>
      <c r="G7" s="8">
        <f t="shared" si="1"/>
        <v>41.2</v>
      </c>
      <c r="H7" s="8">
        <v>1149504.67252</v>
      </c>
      <c r="I7" s="8">
        <v>598081.59453999996</v>
      </c>
      <c r="J7" s="8">
        <f t="shared" si="4"/>
        <v>52</v>
      </c>
      <c r="K7" s="8">
        <v>1150015.3832100001</v>
      </c>
      <c r="L7" s="8">
        <v>598595.20632</v>
      </c>
      <c r="M7" s="8">
        <f t="shared" si="2"/>
        <v>52.1</v>
      </c>
      <c r="N7" s="8">
        <v>1679414.5319999999</v>
      </c>
      <c r="O7" s="8">
        <v>829918.37462000002</v>
      </c>
      <c r="P7" s="8">
        <f t="shared" si="3"/>
        <v>49.4</v>
      </c>
      <c r="Q7" s="8">
        <v>-55984.759479999993</v>
      </c>
      <c r="R7" s="8">
        <v>-36382.818630000002</v>
      </c>
      <c r="T7" s="13"/>
      <c r="U7" s="13"/>
      <c r="W7" s="13"/>
      <c r="X7" s="13"/>
    </row>
    <row r="8" spans="1:25" ht="18.75" x14ac:dyDescent="0.3">
      <c r="A8" s="2" t="s">
        <v>38</v>
      </c>
      <c r="B8" s="5">
        <v>2749675.9257700001</v>
      </c>
      <c r="C8" s="5">
        <v>1206410.2846900001</v>
      </c>
      <c r="D8" s="8">
        <f t="shared" si="0"/>
        <v>43.9</v>
      </c>
      <c r="E8" s="8">
        <v>1251171.3999999999</v>
      </c>
      <c r="F8" s="8">
        <v>514557.61157000001</v>
      </c>
      <c r="G8" s="8">
        <f t="shared" si="1"/>
        <v>41.1</v>
      </c>
      <c r="H8" s="8">
        <v>1498504.5257699999</v>
      </c>
      <c r="I8" s="8">
        <v>691852.67312000005</v>
      </c>
      <c r="J8" s="8">
        <f t="shared" si="4"/>
        <v>46.2</v>
      </c>
      <c r="K8" s="8">
        <v>1498504.5257699999</v>
      </c>
      <c r="L8" s="8">
        <v>691848.79160999996</v>
      </c>
      <c r="M8" s="8">
        <f t="shared" si="2"/>
        <v>46.2</v>
      </c>
      <c r="N8" s="8">
        <v>3155861.03773</v>
      </c>
      <c r="O8" s="8">
        <v>1331031.5007100001</v>
      </c>
      <c r="P8" s="8">
        <f t="shared" si="3"/>
        <v>42.2</v>
      </c>
      <c r="Q8" s="8">
        <v>-406185.11195999995</v>
      </c>
      <c r="R8" s="8">
        <v>-124621.21601999999</v>
      </c>
      <c r="T8" s="13"/>
      <c r="U8" s="13"/>
      <c r="W8" s="13"/>
      <c r="X8" s="13"/>
    </row>
    <row r="9" spans="1:25" ht="18.75" x14ac:dyDescent="0.3">
      <c r="A9" s="2" t="s">
        <v>13</v>
      </c>
      <c r="B9" s="5">
        <v>633481.92877</v>
      </c>
      <c r="C9" s="5">
        <v>297114.47642000002</v>
      </c>
      <c r="D9" s="8">
        <f t="shared" si="0"/>
        <v>46.9</v>
      </c>
      <c r="E9" s="8">
        <v>303663.59999999998</v>
      </c>
      <c r="F9" s="8">
        <v>122540.04986</v>
      </c>
      <c r="G9" s="8">
        <f t="shared" si="1"/>
        <v>40.4</v>
      </c>
      <c r="H9" s="8">
        <v>329818.32876999996</v>
      </c>
      <c r="I9" s="8">
        <v>174574.42655999999</v>
      </c>
      <c r="J9" s="8">
        <f t="shared" si="4"/>
        <v>52.9</v>
      </c>
      <c r="K9" s="8">
        <v>329818.32876999996</v>
      </c>
      <c r="L9" s="8">
        <v>174574.42655999999</v>
      </c>
      <c r="M9" s="8">
        <f t="shared" si="2"/>
        <v>52.9</v>
      </c>
      <c r="N9" s="8">
        <v>694590.18865000003</v>
      </c>
      <c r="O9" s="8">
        <v>351055.63757000002</v>
      </c>
      <c r="P9" s="8">
        <f t="shared" si="3"/>
        <v>50.5</v>
      </c>
      <c r="Q9" s="8">
        <v>-61108.259880000005</v>
      </c>
      <c r="R9" s="8">
        <v>-53941.16115</v>
      </c>
      <c r="T9" s="13"/>
      <c r="U9" s="13"/>
      <c r="W9" s="13"/>
      <c r="X9" s="13"/>
    </row>
    <row r="10" spans="1:25" ht="18.75" x14ac:dyDescent="0.3">
      <c r="A10" s="2" t="s">
        <v>14</v>
      </c>
      <c r="B10" s="5">
        <v>570055.31613000005</v>
      </c>
      <c r="C10" s="5">
        <v>283930.85457999998</v>
      </c>
      <c r="D10" s="8">
        <f t="shared" si="0"/>
        <v>49.8</v>
      </c>
      <c r="E10" s="8">
        <v>290982</v>
      </c>
      <c r="F10" s="8">
        <v>123520.11364</v>
      </c>
      <c r="G10" s="8">
        <f t="shared" si="1"/>
        <v>42.4</v>
      </c>
      <c r="H10" s="8">
        <v>279073.31612999999</v>
      </c>
      <c r="I10" s="8">
        <v>160410.74093999999</v>
      </c>
      <c r="J10" s="8">
        <f t="shared" si="4"/>
        <v>57.5</v>
      </c>
      <c r="K10" s="8">
        <v>278773.31612999999</v>
      </c>
      <c r="L10" s="8">
        <v>159732.80561000001</v>
      </c>
      <c r="M10" s="8">
        <f t="shared" si="2"/>
        <v>57.3</v>
      </c>
      <c r="N10" s="8">
        <v>571148.91613000003</v>
      </c>
      <c r="O10" s="8">
        <v>296498.31172000006</v>
      </c>
      <c r="P10" s="8">
        <f t="shared" si="3"/>
        <v>51.9</v>
      </c>
      <c r="Q10" s="8">
        <v>-1093.5999999999999</v>
      </c>
      <c r="R10" s="8">
        <v>-12567.45714</v>
      </c>
      <c r="T10" s="13"/>
      <c r="U10" s="13"/>
      <c r="W10" s="13"/>
      <c r="X10" s="13"/>
    </row>
    <row r="11" spans="1:25" ht="18.75" x14ac:dyDescent="0.3">
      <c r="A11" s="2" t="s">
        <v>15</v>
      </c>
      <c r="B11" s="5">
        <v>412438.76197000005</v>
      </c>
      <c r="C11" s="5">
        <v>193179.44319999998</v>
      </c>
      <c r="D11" s="8">
        <f t="shared" si="0"/>
        <v>46.8</v>
      </c>
      <c r="E11" s="8">
        <v>215605.6</v>
      </c>
      <c r="F11" s="8">
        <v>90939.121750000006</v>
      </c>
      <c r="G11" s="8">
        <f t="shared" si="1"/>
        <v>42.2</v>
      </c>
      <c r="H11" s="8">
        <v>196833.16196999999</v>
      </c>
      <c r="I11" s="8">
        <v>102240.32145</v>
      </c>
      <c r="J11" s="8">
        <f t="shared" si="4"/>
        <v>51.9</v>
      </c>
      <c r="K11" s="8">
        <v>196048.21197</v>
      </c>
      <c r="L11" s="8">
        <v>101967.55927</v>
      </c>
      <c r="M11" s="8">
        <f t="shared" si="2"/>
        <v>52</v>
      </c>
      <c r="N11" s="8">
        <v>433395.06406999996</v>
      </c>
      <c r="O11" s="8">
        <v>221852.90343000001</v>
      </c>
      <c r="P11" s="8">
        <f t="shared" si="3"/>
        <v>51.2</v>
      </c>
      <c r="Q11" s="8">
        <v>-20956.302100000001</v>
      </c>
      <c r="R11" s="8">
        <v>-28673.460230000001</v>
      </c>
      <c r="T11" s="13"/>
      <c r="U11" s="13"/>
      <c r="W11" s="13"/>
      <c r="X11" s="13"/>
    </row>
    <row r="12" spans="1:25" ht="18.75" x14ac:dyDescent="0.3">
      <c r="A12" s="2" t="s">
        <v>16</v>
      </c>
      <c r="B12" s="5">
        <v>366451.07398000004</v>
      </c>
      <c r="C12" s="5">
        <v>167966.74708</v>
      </c>
      <c r="D12" s="8">
        <f t="shared" si="0"/>
        <v>45.8</v>
      </c>
      <c r="E12" s="8">
        <v>226455.92</v>
      </c>
      <c r="F12" s="8">
        <v>95613.829259999999</v>
      </c>
      <c r="G12" s="8">
        <f t="shared" si="1"/>
        <v>42.2</v>
      </c>
      <c r="H12" s="8">
        <v>139995.15398</v>
      </c>
      <c r="I12" s="8">
        <v>72352.917819999988</v>
      </c>
      <c r="J12" s="8">
        <f t="shared" si="4"/>
        <v>51.7</v>
      </c>
      <c r="K12" s="8">
        <v>162358.99500999998</v>
      </c>
      <c r="L12" s="8">
        <v>94716.758849999998</v>
      </c>
      <c r="M12" s="8">
        <f t="shared" si="2"/>
        <v>58.3</v>
      </c>
      <c r="N12" s="8">
        <v>411341.75273000001</v>
      </c>
      <c r="O12" s="8">
        <v>198382.87128999998</v>
      </c>
      <c r="P12" s="8">
        <f t="shared" si="3"/>
        <v>48.2</v>
      </c>
      <c r="Q12" s="8">
        <v>-44890.678749999999</v>
      </c>
      <c r="R12" s="8">
        <v>-30416.124210000002</v>
      </c>
      <c r="T12" s="13"/>
      <c r="U12" s="13"/>
      <c r="W12" s="13"/>
      <c r="X12" s="13"/>
    </row>
    <row r="13" spans="1:25" ht="18.75" x14ac:dyDescent="0.3">
      <c r="A13" s="2" t="s">
        <v>17</v>
      </c>
      <c r="B13" s="5">
        <v>484126.01842000004</v>
      </c>
      <c r="C13" s="5">
        <v>202371.11543999999</v>
      </c>
      <c r="D13" s="8">
        <f t="shared" si="0"/>
        <v>41.8</v>
      </c>
      <c r="E13" s="8">
        <v>195489.48809999999</v>
      </c>
      <c r="F13" s="8">
        <v>93481.806779999999</v>
      </c>
      <c r="G13" s="8">
        <f t="shared" si="1"/>
        <v>47.8</v>
      </c>
      <c r="H13" s="8">
        <v>288636.53032000002</v>
      </c>
      <c r="I13" s="8">
        <v>108889.30866</v>
      </c>
      <c r="J13" s="8">
        <f t="shared" si="4"/>
        <v>37.700000000000003</v>
      </c>
      <c r="K13" s="8">
        <v>284775.95260000002</v>
      </c>
      <c r="L13" s="8">
        <v>106084.70226000001</v>
      </c>
      <c r="M13" s="8">
        <f t="shared" si="2"/>
        <v>37.299999999999997</v>
      </c>
      <c r="N13" s="8">
        <v>536515.18004999997</v>
      </c>
      <c r="O13" s="8">
        <v>239981.28100999998</v>
      </c>
      <c r="P13" s="8">
        <f t="shared" si="3"/>
        <v>44.7</v>
      </c>
      <c r="Q13" s="8">
        <v>-52389.161630000002</v>
      </c>
      <c r="R13" s="8">
        <v>-37610.165569999997</v>
      </c>
      <c r="T13" s="13"/>
      <c r="U13" s="13"/>
      <c r="W13" s="13"/>
      <c r="X13" s="13"/>
    </row>
    <row r="14" spans="1:25" ht="18.75" x14ac:dyDescent="0.3">
      <c r="A14" s="2" t="s">
        <v>18</v>
      </c>
      <c r="B14" s="5">
        <v>625245.52364999999</v>
      </c>
      <c r="C14" s="5">
        <v>319237.75656000001</v>
      </c>
      <c r="D14" s="8">
        <f t="shared" si="0"/>
        <v>51.1</v>
      </c>
      <c r="E14" s="8">
        <v>227111.9</v>
      </c>
      <c r="F14" s="8">
        <v>96125.510150000002</v>
      </c>
      <c r="G14" s="8">
        <f t="shared" si="1"/>
        <v>42.3</v>
      </c>
      <c r="H14" s="8">
        <v>398133.62364999996</v>
      </c>
      <c r="I14" s="8">
        <v>223112.24640999999</v>
      </c>
      <c r="J14" s="8">
        <f t="shared" si="4"/>
        <v>56</v>
      </c>
      <c r="K14" s="8">
        <v>398013.62364999996</v>
      </c>
      <c r="L14" s="8">
        <v>222732.24640999999</v>
      </c>
      <c r="M14" s="8">
        <f t="shared" si="2"/>
        <v>56</v>
      </c>
      <c r="N14" s="8">
        <v>663766.46600999997</v>
      </c>
      <c r="O14" s="8">
        <v>334871.13789999997</v>
      </c>
      <c r="P14" s="8">
        <f t="shared" si="3"/>
        <v>50.5</v>
      </c>
      <c r="Q14" s="8">
        <v>-38520.942360000001</v>
      </c>
      <c r="R14" s="8">
        <v>-15633.38134</v>
      </c>
      <c r="T14" s="13"/>
      <c r="U14" s="13"/>
      <c r="W14" s="13"/>
      <c r="X14" s="13"/>
    </row>
    <row r="15" spans="1:25" ht="18.75" x14ac:dyDescent="0.3">
      <c r="A15" s="2" t="s">
        <v>19</v>
      </c>
      <c r="B15" s="5">
        <v>196407.49777000002</v>
      </c>
      <c r="C15" s="5">
        <v>107476.74590000001</v>
      </c>
      <c r="D15" s="8">
        <f t="shared" si="0"/>
        <v>54.7</v>
      </c>
      <c r="E15" s="8">
        <v>63745</v>
      </c>
      <c r="F15" s="8">
        <v>31486.560269999998</v>
      </c>
      <c r="G15" s="8">
        <f t="shared" si="1"/>
        <v>49.4</v>
      </c>
      <c r="H15" s="8">
        <v>132662.49776999999</v>
      </c>
      <c r="I15" s="8">
        <v>75990.185629999993</v>
      </c>
      <c r="J15" s="8">
        <f>ROUND(I15/H15*100,1)</f>
        <v>57.3</v>
      </c>
      <c r="K15" s="8">
        <v>132592.49776999999</v>
      </c>
      <c r="L15" s="8">
        <v>76631.861150000012</v>
      </c>
      <c r="M15" s="8">
        <f t="shared" si="2"/>
        <v>57.8</v>
      </c>
      <c r="N15" s="8">
        <v>214456.6894</v>
      </c>
      <c r="O15" s="8">
        <v>115922.74534000001</v>
      </c>
      <c r="P15" s="8">
        <f t="shared" si="3"/>
        <v>54.1</v>
      </c>
      <c r="Q15" s="8">
        <v>-18049.191629999998</v>
      </c>
      <c r="R15" s="8">
        <v>-8445.9994399999996</v>
      </c>
      <c r="T15" s="13"/>
      <c r="U15" s="13"/>
      <c r="W15" s="13"/>
      <c r="X15" s="13"/>
    </row>
    <row r="16" spans="1:25" ht="18.75" x14ac:dyDescent="0.3">
      <c r="A16" s="2" t="s">
        <v>20</v>
      </c>
      <c r="B16" s="5">
        <v>679900.89358000003</v>
      </c>
      <c r="C16" s="5">
        <v>413978.04395999998</v>
      </c>
      <c r="D16" s="8">
        <f t="shared" si="0"/>
        <v>60.9</v>
      </c>
      <c r="E16" s="8">
        <v>215476.9</v>
      </c>
      <c r="F16" s="8">
        <v>112798.28069</v>
      </c>
      <c r="G16" s="8">
        <f t="shared" si="1"/>
        <v>52.3</v>
      </c>
      <c r="H16" s="8">
        <v>464423.99358000001</v>
      </c>
      <c r="I16" s="8">
        <v>301179.76327</v>
      </c>
      <c r="J16" s="8">
        <f t="shared" si="4"/>
        <v>64.900000000000006</v>
      </c>
      <c r="K16" s="8">
        <v>462973.99358000001</v>
      </c>
      <c r="L16" s="8">
        <v>299715.48687000002</v>
      </c>
      <c r="M16" s="8">
        <f t="shared" si="2"/>
        <v>64.7</v>
      </c>
      <c r="N16" s="8">
        <v>993266.06322000001</v>
      </c>
      <c r="O16" s="8">
        <v>400954.99226999999</v>
      </c>
      <c r="P16" s="8">
        <f t="shared" si="3"/>
        <v>40.4</v>
      </c>
      <c r="Q16" s="8">
        <v>-313365.16963999998</v>
      </c>
      <c r="R16" s="8">
        <v>13023.05169</v>
      </c>
      <c r="T16" s="13"/>
      <c r="U16" s="13"/>
      <c r="W16" s="13"/>
      <c r="X16" s="13"/>
    </row>
    <row r="17" spans="1:24" ht="18.75" x14ac:dyDescent="0.3">
      <c r="A17" s="2" t="s">
        <v>21</v>
      </c>
      <c r="B17" s="5">
        <v>232004.73699999999</v>
      </c>
      <c r="C17" s="5">
        <v>110078.56305</v>
      </c>
      <c r="D17" s="8">
        <f t="shared" si="0"/>
        <v>47.4</v>
      </c>
      <c r="E17" s="8">
        <v>103148.7</v>
      </c>
      <c r="F17" s="8">
        <v>41705.140659999997</v>
      </c>
      <c r="G17" s="8">
        <f t="shared" si="1"/>
        <v>40.4</v>
      </c>
      <c r="H17" s="8">
        <v>128856.037</v>
      </c>
      <c r="I17" s="8">
        <v>68373.422390000007</v>
      </c>
      <c r="J17" s="8">
        <f t="shared" si="4"/>
        <v>53.1</v>
      </c>
      <c r="K17" s="8">
        <v>128856.037</v>
      </c>
      <c r="L17" s="8">
        <v>68379.238290000008</v>
      </c>
      <c r="M17" s="8">
        <f t="shared" si="2"/>
        <v>53.1</v>
      </c>
      <c r="N17" s="8">
        <v>242310.46941999998</v>
      </c>
      <c r="O17" s="8">
        <v>116359.58532</v>
      </c>
      <c r="P17" s="8">
        <f t="shared" si="3"/>
        <v>48</v>
      </c>
      <c r="Q17" s="8">
        <v>-10305.73242</v>
      </c>
      <c r="R17" s="8">
        <v>-6281.0222699999995</v>
      </c>
      <c r="T17" s="13"/>
      <c r="U17" s="13"/>
      <c r="W17" s="13"/>
      <c r="X17" s="13"/>
    </row>
    <row r="18" spans="1:24" ht="18.75" x14ac:dyDescent="0.3">
      <c r="A18" s="2" t="s">
        <v>22</v>
      </c>
      <c r="B18" s="5">
        <v>322984.76568999997</v>
      </c>
      <c r="C18" s="5">
        <v>167965.24055000002</v>
      </c>
      <c r="D18" s="8">
        <f t="shared" si="0"/>
        <v>52</v>
      </c>
      <c r="E18" s="8">
        <v>141406.97150000001</v>
      </c>
      <c r="F18" s="8">
        <v>71039.893959999987</v>
      </c>
      <c r="G18" s="8">
        <f t="shared" si="1"/>
        <v>50.2</v>
      </c>
      <c r="H18" s="8">
        <v>181577.79418999999</v>
      </c>
      <c r="I18" s="8">
        <v>96925.346590000001</v>
      </c>
      <c r="J18" s="8">
        <f t="shared" si="4"/>
        <v>53.4</v>
      </c>
      <c r="K18" s="8">
        <v>178197.79418999999</v>
      </c>
      <c r="L18" s="8">
        <v>95828.370750000002</v>
      </c>
      <c r="M18" s="8">
        <f t="shared" si="2"/>
        <v>53.8</v>
      </c>
      <c r="N18" s="8">
        <v>330700.05560000002</v>
      </c>
      <c r="O18" s="8">
        <v>173547.97693999999</v>
      </c>
      <c r="P18" s="8">
        <f t="shared" si="3"/>
        <v>52.5</v>
      </c>
      <c r="Q18" s="8">
        <v>-7715.2899100000004</v>
      </c>
      <c r="R18" s="8">
        <v>-5582.73639</v>
      </c>
      <c r="T18" s="13"/>
      <c r="U18" s="13"/>
      <c r="W18" s="13"/>
      <c r="X18" s="13"/>
    </row>
    <row r="19" spans="1:24" ht="18.75" x14ac:dyDescent="0.3">
      <c r="A19" s="2" t="s">
        <v>23</v>
      </c>
      <c r="B19" s="5">
        <v>924984.15353000001</v>
      </c>
      <c r="C19" s="5">
        <v>468168.74166</v>
      </c>
      <c r="D19" s="8">
        <f t="shared" si="0"/>
        <v>50.6</v>
      </c>
      <c r="E19" s="8">
        <v>378224.78698000003</v>
      </c>
      <c r="F19" s="8">
        <v>171652.51697</v>
      </c>
      <c r="G19" s="8">
        <f t="shared" si="1"/>
        <v>45.4</v>
      </c>
      <c r="H19" s="8">
        <v>546759.36654999992</v>
      </c>
      <c r="I19" s="8">
        <v>296516.22469</v>
      </c>
      <c r="J19" s="8">
        <f t="shared" si="4"/>
        <v>54.2</v>
      </c>
      <c r="K19" s="8">
        <v>546355.77876000002</v>
      </c>
      <c r="L19" s="8">
        <v>296239.72369000001</v>
      </c>
      <c r="M19" s="8">
        <f t="shared" si="2"/>
        <v>54.2</v>
      </c>
      <c r="N19" s="8">
        <v>1052108.0302500001</v>
      </c>
      <c r="O19" s="8">
        <v>539214.62711</v>
      </c>
      <c r="P19" s="8">
        <f t="shared" si="3"/>
        <v>51.3</v>
      </c>
      <c r="Q19" s="8">
        <v>-127123.87672</v>
      </c>
      <c r="R19" s="8">
        <v>-71045.885450000002</v>
      </c>
      <c r="T19" s="13"/>
      <c r="U19" s="13"/>
      <c r="W19" s="13"/>
      <c r="X19" s="13"/>
    </row>
    <row r="20" spans="1:24" ht="18.75" x14ac:dyDescent="0.3">
      <c r="A20" s="2" t="s">
        <v>24</v>
      </c>
      <c r="B20" s="5">
        <v>1055582.13026</v>
      </c>
      <c r="C20" s="5">
        <v>559279.39382</v>
      </c>
      <c r="D20" s="8">
        <f t="shared" si="0"/>
        <v>53</v>
      </c>
      <c r="E20" s="8">
        <v>500408.43755000003</v>
      </c>
      <c r="F20" s="8">
        <v>243170.02684000001</v>
      </c>
      <c r="G20" s="8">
        <f t="shared" si="1"/>
        <v>48.6</v>
      </c>
      <c r="H20" s="8">
        <v>555173.69271000009</v>
      </c>
      <c r="I20" s="8">
        <v>316109.36697999999</v>
      </c>
      <c r="J20" s="8">
        <f t="shared" si="4"/>
        <v>56.9</v>
      </c>
      <c r="K20" s="8">
        <v>553643.28451000003</v>
      </c>
      <c r="L20" s="8">
        <v>315716.61136000004</v>
      </c>
      <c r="M20" s="8">
        <f t="shared" si="2"/>
        <v>57</v>
      </c>
      <c r="N20" s="8">
        <v>1142350.9902000001</v>
      </c>
      <c r="O20" s="8">
        <v>510346.55191000004</v>
      </c>
      <c r="P20" s="8">
        <f t="shared" si="3"/>
        <v>44.7</v>
      </c>
      <c r="Q20" s="8">
        <v>-86768.859939999995</v>
      </c>
      <c r="R20" s="8">
        <v>48932.841909999996</v>
      </c>
      <c r="T20" s="13"/>
      <c r="U20" s="13"/>
      <c r="W20" s="13"/>
      <c r="X20" s="13"/>
    </row>
    <row r="21" spans="1:24" ht="18.75" x14ac:dyDescent="0.3">
      <c r="A21" s="2" t="s">
        <v>25</v>
      </c>
      <c r="B21" s="5">
        <v>453703.73110000003</v>
      </c>
      <c r="C21" s="5">
        <v>199900.07754</v>
      </c>
      <c r="D21" s="8">
        <f t="shared" si="0"/>
        <v>44.1</v>
      </c>
      <c r="E21" s="8">
        <v>183437.98955</v>
      </c>
      <c r="F21" s="8">
        <v>83301.663400000005</v>
      </c>
      <c r="G21" s="8">
        <f t="shared" si="1"/>
        <v>45.4</v>
      </c>
      <c r="H21" s="8">
        <v>270265.74155000004</v>
      </c>
      <c r="I21" s="8">
        <v>116598.41413999999</v>
      </c>
      <c r="J21" s="8">
        <f t="shared" si="4"/>
        <v>43.1</v>
      </c>
      <c r="K21" s="8">
        <v>268083.74155000004</v>
      </c>
      <c r="L21" s="8">
        <v>113866.1995</v>
      </c>
      <c r="M21" s="8">
        <f t="shared" si="2"/>
        <v>42.5</v>
      </c>
      <c r="N21" s="8">
        <v>465577.11232000001</v>
      </c>
      <c r="O21" s="8">
        <v>209371.32399</v>
      </c>
      <c r="P21" s="8">
        <f t="shared" si="3"/>
        <v>45</v>
      </c>
      <c r="Q21" s="8">
        <v>-11873.381220000001</v>
      </c>
      <c r="R21" s="8">
        <v>-9471.2464499999987</v>
      </c>
      <c r="T21" s="13"/>
      <c r="U21" s="13"/>
      <c r="W21" s="13"/>
      <c r="X21" s="13"/>
    </row>
    <row r="22" spans="1:24" ht="18.75" x14ac:dyDescent="0.3">
      <c r="A22" s="2" t="s">
        <v>26</v>
      </c>
      <c r="B22" s="5">
        <v>859834.10554000002</v>
      </c>
      <c r="C22" s="5">
        <v>480558.77536999999</v>
      </c>
      <c r="D22" s="8">
        <f t="shared" si="0"/>
        <v>55.9</v>
      </c>
      <c r="E22" s="8">
        <v>333054.49268000002</v>
      </c>
      <c r="F22" s="8">
        <v>171587.43002999999</v>
      </c>
      <c r="G22" s="8">
        <f t="shared" si="1"/>
        <v>51.5</v>
      </c>
      <c r="H22" s="8">
        <v>526779.61285999999</v>
      </c>
      <c r="I22" s="8">
        <v>308971.34534</v>
      </c>
      <c r="J22" s="8">
        <f t="shared" si="4"/>
        <v>58.7</v>
      </c>
      <c r="K22" s="8">
        <v>524841.82724000001</v>
      </c>
      <c r="L22" s="8">
        <v>308948.37588000001</v>
      </c>
      <c r="M22" s="8">
        <f t="shared" si="2"/>
        <v>58.9</v>
      </c>
      <c r="N22" s="8">
        <v>918653.13444000005</v>
      </c>
      <c r="O22" s="8">
        <v>497414.76851999998</v>
      </c>
      <c r="P22" s="8">
        <f t="shared" si="3"/>
        <v>54.1</v>
      </c>
      <c r="Q22" s="8">
        <v>-58819.028899999998</v>
      </c>
      <c r="R22" s="8">
        <v>-16855.993149999998</v>
      </c>
      <c r="T22" s="13"/>
      <c r="U22" s="13"/>
      <c r="W22" s="13"/>
      <c r="X22" s="13"/>
    </row>
    <row r="23" spans="1:24" ht="18.75" x14ac:dyDescent="0.3">
      <c r="A23" s="2" t="s">
        <v>27</v>
      </c>
      <c r="B23" s="5">
        <v>435501.10158999998</v>
      </c>
      <c r="C23" s="5">
        <v>202989.72611000002</v>
      </c>
      <c r="D23" s="8">
        <f t="shared" si="0"/>
        <v>46.6</v>
      </c>
      <c r="E23" s="8">
        <v>219081.9889</v>
      </c>
      <c r="F23" s="8">
        <v>81716.865760000001</v>
      </c>
      <c r="G23" s="8">
        <f t="shared" si="1"/>
        <v>37.299999999999997</v>
      </c>
      <c r="H23" s="8">
        <v>216419.11269000001</v>
      </c>
      <c r="I23" s="8">
        <v>121272.86034999999</v>
      </c>
      <c r="J23" s="8">
        <f t="shared" si="4"/>
        <v>56</v>
      </c>
      <c r="K23" s="8">
        <v>216419.11269000001</v>
      </c>
      <c r="L23" s="8">
        <v>121288.86034999999</v>
      </c>
      <c r="M23" s="8">
        <f t="shared" si="2"/>
        <v>56</v>
      </c>
      <c r="N23" s="8">
        <v>453642.7954</v>
      </c>
      <c r="O23" s="8">
        <v>232739.23465999999</v>
      </c>
      <c r="P23" s="8">
        <f t="shared" si="3"/>
        <v>51.3</v>
      </c>
      <c r="Q23" s="8">
        <v>-18141.693809999997</v>
      </c>
      <c r="R23" s="8">
        <v>-29749.508550000002</v>
      </c>
      <c r="T23" s="13"/>
      <c r="U23" s="13"/>
      <c r="W23" s="13"/>
      <c r="X23" s="13"/>
    </row>
    <row r="24" spans="1:24" ht="18.75" x14ac:dyDescent="0.3">
      <c r="A24" s="2" t="s">
        <v>28</v>
      </c>
      <c r="B24" s="5">
        <v>288269.90632000001</v>
      </c>
      <c r="C24" s="5">
        <v>132910.66968000002</v>
      </c>
      <c r="D24" s="8">
        <f t="shared" si="0"/>
        <v>46.1</v>
      </c>
      <c r="E24" s="8">
        <v>154332.20000000001</v>
      </c>
      <c r="F24" s="8">
        <v>58950.011299999998</v>
      </c>
      <c r="G24" s="8">
        <f t="shared" si="1"/>
        <v>38.200000000000003</v>
      </c>
      <c r="H24" s="8">
        <v>133937.70632</v>
      </c>
      <c r="I24" s="8">
        <v>73960.658379999993</v>
      </c>
      <c r="J24" s="8">
        <f t="shared" si="4"/>
        <v>55.2</v>
      </c>
      <c r="K24" s="8">
        <v>133937.70632</v>
      </c>
      <c r="L24" s="8">
        <v>74242.114060000007</v>
      </c>
      <c r="M24" s="8">
        <f t="shared" si="2"/>
        <v>55.4</v>
      </c>
      <c r="N24" s="8">
        <v>301219.20873000001</v>
      </c>
      <c r="O24" s="8">
        <v>140215.54973</v>
      </c>
      <c r="P24" s="8">
        <f t="shared" si="3"/>
        <v>46.5</v>
      </c>
      <c r="Q24" s="8">
        <v>-12949.30241</v>
      </c>
      <c r="R24" s="8">
        <v>-7304.8800499999998</v>
      </c>
      <c r="T24" s="13"/>
      <c r="U24" s="13"/>
      <c r="W24" s="13"/>
      <c r="X24" s="13"/>
    </row>
    <row r="25" spans="1:24" ht="18.75" x14ac:dyDescent="0.3">
      <c r="A25" s="2" t="s">
        <v>29</v>
      </c>
      <c r="B25" s="5">
        <v>640961.56738000002</v>
      </c>
      <c r="C25" s="5">
        <v>339985.14743000001</v>
      </c>
      <c r="D25" s="8">
        <f t="shared" si="0"/>
        <v>53</v>
      </c>
      <c r="E25" s="8">
        <v>295891.74693999998</v>
      </c>
      <c r="F25" s="8">
        <v>139035.96911999999</v>
      </c>
      <c r="G25" s="8">
        <f t="shared" si="1"/>
        <v>47</v>
      </c>
      <c r="H25" s="8">
        <v>345069.82043999998</v>
      </c>
      <c r="I25" s="8">
        <v>200949.17830999999</v>
      </c>
      <c r="J25" s="8">
        <f t="shared" si="4"/>
        <v>58.2</v>
      </c>
      <c r="K25" s="8">
        <v>338258.18138999998</v>
      </c>
      <c r="L25" s="8">
        <v>196072.40226</v>
      </c>
      <c r="M25" s="8">
        <f t="shared" si="2"/>
        <v>58</v>
      </c>
      <c r="N25" s="8">
        <v>657484.73807000008</v>
      </c>
      <c r="O25" s="8">
        <v>359352.45705000003</v>
      </c>
      <c r="P25" s="8">
        <f t="shared" si="3"/>
        <v>54.7</v>
      </c>
      <c r="Q25" s="8">
        <v>-16523.170689999999</v>
      </c>
      <c r="R25" s="8">
        <v>-19367.30962</v>
      </c>
      <c r="T25" s="13"/>
      <c r="U25" s="13"/>
      <c r="W25" s="13"/>
      <c r="X25" s="13"/>
    </row>
    <row r="26" spans="1:24" ht="18.75" x14ac:dyDescent="0.3">
      <c r="A26" s="2" t="s">
        <v>30</v>
      </c>
      <c r="B26" s="5">
        <v>550283.37533000007</v>
      </c>
      <c r="C26" s="5">
        <v>288341.68419999996</v>
      </c>
      <c r="D26" s="8">
        <f t="shared" si="0"/>
        <v>52.4</v>
      </c>
      <c r="E26" s="8">
        <v>262831.55024999997</v>
      </c>
      <c r="F26" s="8">
        <v>128193.84140999999</v>
      </c>
      <c r="G26" s="8">
        <f t="shared" si="1"/>
        <v>48.8</v>
      </c>
      <c r="H26" s="8">
        <v>287451.82507999998</v>
      </c>
      <c r="I26" s="8">
        <v>160147.84279</v>
      </c>
      <c r="J26" s="8">
        <f t="shared" si="4"/>
        <v>55.7</v>
      </c>
      <c r="K26" s="8">
        <v>285486.82507999998</v>
      </c>
      <c r="L26" s="8">
        <v>158407.84279</v>
      </c>
      <c r="M26" s="8">
        <f t="shared" si="2"/>
        <v>55.5</v>
      </c>
      <c r="N26" s="8">
        <v>615900.79853000003</v>
      </c>
      <c r="O26" s="8">
        <v>335058.04574999999</v>
      </c>
      <c r="P26" s="8">
        <f t="shared" si="3"/>
        <v>54.4</v>
      </c>
      <c r="Q26" s="8">
        <v>-65617.423200000005</v>
      </c>
      <c r="R26" s="8">
        <v>-46716.361549999994</v>
      </c>
      <c r="T26" s="13"/>
      <c r="U26" s="13"/>
      <c r="W26" s="13"/>
      <c r="X26" s="13"/>
    </row>
    <row r="27" spans="1:24" ht="18.75" x14ac:dyDescent="0.3">
      <c r="A27" s="2" t="s">
        <v>31</v>
      </c>
      <c r="B27" s="5">
        <v>265303.08382</v>
      </c>
      <c r="C27" s="5">
        <v>124616.1387</v>
      </c>
      <c r="D27" s="8">
        <f t="shared" si="0"/>
        <v>47</v>
      </c>
      <c r="E27" s="8">
        <v>101762.8</v>
      </c>
      <c r="F27" s="8">
        <v>46172.06149</v>
      </c>
      <c r="G27" s="8">
        <f t="shared" si="1"/>
        <v>45.4</v>
      </c>
      <c r="H27" s="8">
        <v>163540.28381999998</v>
      </c>
      <c r="I27" s="8">
        <v>78444.077209999989</v>
      </c>
      <c r="J27" s="8">
        <f t="shared" si="4"/>
        <v>48</v>
      </c>
      <c r="K27" s="8">
        <v>163264.38381999999</v>
      </c>
      <c r="L27" s="8">
        <v>78168.177209999994</v>
      </c>
      <c r="M27" s="8">
        <f t="shared" si="2"/>
        <v>47.9</v>
      </c>
      <c r="N27" s="8">
        <v>270808.00222000002</v>
      </c>
      <c r="O27" s="8">
        <v>122637.30370999999</v>
      </c>
      <c r="P27" s="8">
        <f t="shared" si="3"/>
        <v>45.3</v>
      </c>
      <c r="Q27" s="8">
        <v>-5504.9184000000005</v>
      </c>
      <c r="R27" s="8">
        <v>1978.8349900000001</v>
      </c>
      <c r="T27" s="13"/>
      <c r="U27" s="13"/>
      <c r="W27" s="13"/>
      <c r="X27" s="13"/>
    </row>
    <row r="28" spans="1:24" ht="18.75" x14ac:dyDescent="0.3">
      <c r="A28" s="2" t="s">
        <v>32</v>
      </c>
      <c r="B28" s="5">
        <v>348468.51919000002</v>
      </c>
      <c r="C28" s="5">
        <v>175252.33863999997</v>
      </c>
      <c r="D28" s="8">
        <f t="shared" si="0"/>
        <v>50.3</v>
      </c>
      <c r="E28" s="8">
        <v>162840.68400000001</v>
      </c>
      <c r="F28" s="8">
        <v>76827.455709999995</v>
      </c>
      <c r="G28" s="8">
        <f t="shared" si="1"/>
        <v>47.2</v>
      </c>
      <c r="H28" s="8">
        <v>185627.83518999998</v>
      </c>
      <c r="I28" s="8">
        <v>98424.882930000007</v>
      </c>
      <c r="J28" s="8">
        <f t="shared" si="4"/>
        <v>53</v>
      </c>
      <c r="K28" s="8">
        <v>185573.70561999999</v>
      </c>
      <c r="L28" s="8">
        <v>99553.406700000007</v>
      </c>
      <c r="M28" s="8">
        <f t="shared" si="2"/>
        <v>53.6</v>
      </c>
      <c r="N28" s="8">
        <v>367952.74137</v>
      </c>
      <c r="O28" s="8">
        <v>180678.98784000002</v>
      </c>
      <c r="P28" s="8">
        <f t="shared" si="3"/>
        <v>49.1</v>
      </c>
      <c r="Q28" s="8">
        <v>-19484.222180000001</v>
      </c>
      <c r="R28" s="8">
        <v>-5426.6491999999998</v>
      </c>
      <c r="T28" s="13"/>
      <c r="U28" s="13"/>
      <c r="W28" s="13"/>
      <c r="X28" s="13"/>
    </row>
    <row r="29" spans="1:24" ht="18.75" x14ac:dyDescent="0.3">
      <c r="A29" s="2" t="s">
        <v>33</v>
      </c>
      <c r="B29" s="5">
        <v>728412.96077999996</v>
      </c>
      <c r="C29" s="5">
        <v>350803.08870999998</v>
      </c>
      <c r="D29" s="8">
        <f t="shared" si="0"/>
        <v>48.2</v>
      </c>
      <c r="E29" s="8">
        <v>277683.52591000003</v>
      </c>
      <c r="F29" s="8">
        <v>134373.45634999999</v>
      </c>
      <c r="G29" s="8">
        <f t="shared" si="1"/>
        <v>48.4</v>
      </c>
      <c r="H29" s="8">
        <v>450729.43487</v>
      </c>
      <c r="I29" s="8">
        <v>216429.63236000002</v>
      </c>
      <c r="J29" s="8">
        <f t="shared" si="4"/>
        <v>48</v>
      </c>
      <c r="K29" s="8">
        <v>450024.03577999998</v>
      </c>
      <c r="L29" s="8">
        <v>216149.63236000002</v>
      </c>
      <c r="M29" s="8">
        <f t="shared" si="2"/>
        <v>48</v>
      </c>
      <c r="N29" s="8">
        <v>744645.36698000005</v>
      </c>
      <c r="O29" s="8">
        <v>358006.63718000002</v>
      </c>
      <c r="P29" s="8">
        <f t="shared" si="3"/>
        <v>48.1</v>
      </c>
      <c r="Q29" s="8">
        <v>-16232.406199999999</v>
      </c>
      <c r="R29" s="8">
        <v>-7203.5484699999997</v>
      </c>
      <c r="T29" s="13"/>
      <c r="U29" s="13"/>
      <c r="W29" s="13"/>
      <c r="X29" s="13"/>
    </row>
    <row r="30" spans="1:24" ht="18.75" x14ac:dyDescent="0.3">
      <c r="A30" s="2" t="s">
        <v>34</v>
      </c>
      <c r="B30" s="5">
        <v>387580.06088</v>
      </c>
      <c r="C30" s="5">
        <v>206236.28828000001</v>
      </c>
      <c r="D30" s="8">
        <f t="shared" si="0"/>
        <v>53.2</v>
      </c>
      <c r="E30" s="8">
        <v>142892.09400000001</v>
      </c>
      <c r="F30" s="8">
        <v>59379.632560000005</v>
      </c>
      <c r="G30" s="8">
        <f t="shared" si="1"/>
        <v>41.6</v>
      </c>
      <c r="H30" s="8">
        <v>244687.96687999999</v>
      </c>
      <c r="I30" s="8">
        <v>146856.65572000001</v>
      </c>
      <c r="J30" s="8">
        <f t="shared" si="4"/>
        <v>60</v>
      </c>
      <c r="K30" s="8">
        <v>244687.96687999999</v>
      </c>
      <c r="L30" s="8">
        <v>146927.38444999998</v>
      </c>
      <c r="M30" s="8">
        <f t="shared" si="2"/>
        <v>60</v>
      </c>
      <c r="N30" s="8">
        <v>403172.54170999996</v>
      </c>
      <c r="O30" s="8">
        <v>209912.21577000001</v>
      </c>
      <c r="P30" s="8">
        <f t="shared" si="3"/>
        <v>52.1</v>
      </c>
      <c r="Q30" s="8">
        <v>-15592.48083</v>
      </c>
      <c r="R30" s="8">
        <v>-3675.92749</v>
      </c>
      <c r="T30" s="13"/>
      <c r="U30" s="13"/>
      <c r="W30" s="13"/>
      <c r="X30" s="13"/>
    </row>
    <row r="31" spans="1:24" ht="18.75" x14ac:dyDescent="0.3">
      <c r="A31" s="2" t="s">
        <v>35</v>
      </c>
      <c r="B31" s="5">
        <v>341036.32501999999</v>
      </c>
      <c r="C31" s="5">
        <v>165031.15101</v>
      </c>
      <c r="D31" s="8">
        <f t="shared" si="0"/>
        <v>48.4</v>
      </c>
      <c r="E31" s="8">
        <v>131650</v>
      </c>
      <c r="F31" s="8">
        <v>58649.552969999997</v>
      </c>
      <c r="G31" s="8">
        <f t="shared" si="1"/>
        <v>44.5</v>
      </c>
      <c r="H31" s="8">
        <v>209386.32502000002</v>
      </c>
      <c r="I31" s="8">
        <v>106381.59804000001</v>
      </c>
      <c r="J31" s="8">
        <f t="shared" si="4"/>
        <v>50.8</v>
      </c>
      <c r="K31" s="8">
        <v>187960.82502000002</v>
      </c>
      <c r="L31" s="8">
        <v>84997.419810000007</v>
      </c>
      <c r="M31" s="8">
        <f t="shared" si="2"/>
        <v>45.2</v>
      </c>
      <c r="N31" s="8">
        <v>353721.25197000004</v>
      </c>
      <c r="O31" s="8">
        <v>149568.07084</v>
      </c>
      <c r="P31" s="8">
        <f t="shared" si="3"/>
        <v>42.3</v>
      </c>
      <c r="Q31" s="8">
        <v>-12684.926949999999</v>
      </c>
      <c r="R31" s="8">
        <v>15463.080169999999</v>
      </c>
      <c r="T31" s="13"/>
      <c r="U31" s="13"/>
      <c r="W31" s="13"/>
      <c r="X31" s="13"/>
    </row>
    <row r="32" spans="1:24" ht="18.75" x14ac:dyDescent="0.3">
      <c r="A32" s="3" t="s">
        <v>36</v>
      </c>
      <c r="B32" s="6">
        <f>SUM(B5:B31)</f>
        <v>33497578.560259994</v>
      </c>
      <c r="C32" s="6">
        <f>SUM(C5:C31)</f>
        <v>15671937.689660002</v>
      </c>
      <c r="D32" s="8">
        <f t="shared" si="0"/>
        <v>46.8</v>
      </c>
      <c r="E32" s="6">
        <f>SUM(E5:E31)</f>
        <v>12194883.128479999</v>
      </c>
      <c r="F32" s="6">
        <f>SUM(F5:F31)</f>
        <v>5032293.9672699999</v>
      </c>
      <c r="G32" s="5">
        <f t="shared" si="1"/>
        <v>41.3</v>
      </c>
      <c r="H32" s="6">
        <f>SUM(H5:H31)</f>
        <v>21302695.431780003</v>
      </c>
      <c r="I32" s="6">
        <f>SUM(I5:I31)</f>
        <v>10639643.722389994</v>
      </c>
      <c r="J32" s="5">
        <f t="shared" si="4"/>
        <v>49.9</v>
      </c>
      <c r="K32" s="6">
        <f>SUM(K5:K31)</f>
        <v>21276282.029930003</v>
      </c>
      <c r="L32" s="6">
        <f>SUM(L5:L31)</f>
        <v>10667314.625589998</v>
      </c>
      <c r="M32" s="8">
        <f t="shared" si="2"/>
        <v>50.1</v>
      </c>
      <c r="N32" s="6">
        <f>SUM(N5:N31)</f>
        <v>35177552.844650015</v>
      </c>
      <c r="O32" s="6">
        <f>SUM(O5:O31)</f>
        <v>16037110.83843</v>
      </c>
      <c r="P32" s="8">
        <f t="shared" si="3"/>
        <v>45.6</v>
      </c>
      <c r="Q32" s="6">
        <f>SUM(Q5:Q31)</f>
        <v>-1679974.2843900004</v>
      </c>
      <c r="R32" s="6">
        <f>SUM(R5:R31)</f>
        <v>-365173.14876999997</v>
      </c>
      <c r="T32" s="13"/>
      <c r="U32" s="13"/>
      <c r="W32" s="13"/>
      <c r="X32" s="13"/>
    </row>
  </sheetData>
  <mergeCells count="8">
    <mergeCell ref="A1:R1"/>
    <mergeCell ref="A3:A4"/>
    <mergeCell ref="B3:D3"/>
    <mergeCell ref="E3:G3"/>
    <mergeCell ref="H3:J3"/>
    <mergeCell ref="K3:M3"/>
    <mergeCell ref="N3:P3"/>
    <mergeCell ref="Q3:R3"/>
  </mergeCells>
  <pageMargins left="0.25" right="0.25" top="0.75" bottom="0.75" header="0.3" footer="0.3"/>
  <pageSetup paperSize="9" scale="5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год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2026-07-28T07:24:33Z</dcterms:modified>
</cp:coreProperties>
</file>