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3040" windowHeight="8580"/>
  </bookViews>
  <sheets>
    <sheet name="2025 год " sheetId="2" r:id="rId1"/>
  </sheets>
  <calcPr calcId="145621"/>
</workbook>
</file>

<file path=xl/calcChain.xml><?xml version="1.0" encoding="utf-8"?>
<calcChain xmlns="http://schemas.openxmlformats.org/spreadsheetml/2006/main">
  <c r="K32" i="2" l="1"/>
  <c r="R32" i="2" l="1"/>
  <c r="O32" i="2"/>
  <c r="L32" i="2" l="1"/>
  <c r="I32" i="2"/>
  <c r="H32" i="2"/>
  <c r="F32" i="2" l="1"/>
  <c r="Q32" i="2"/>
  <c r="N32" i="2"/>
  <c r="E32" i="2"/>
  <c r="C32" i="2"/>
  <c r="B32" i="2"/>
  <c r="P32" i="2" l="1"/>
  <c r="M32" i="2"/>
  <c r="J32" i="2"/>
  <c r="G32" i="2"/>
  <c r="P31" i="2"/>
  <c r="M31" i="2"/>
  <c r="J31" i="2"/>
  <c r="G31" i="2"/>
  <c r="D31" i="2"/>
  <c r="P30" i="2"/>
  <c r="M30" i="2"/>
  <c r="J30" i="2"/>
  <c r="G30" i="2"/>
  <c r="D30" i="2"/>
  <c r="P29" i="2"/>
  <c r="M29" i="2"/>
  <c r="J29" i="2"/>
  <c r="G29" i="2"/>
  <c r="D29" i="2"/>
  <c r="P28" i="2"/>
  <c r="M28" i="2"/>
  <c r="J28" i="2"/>
  <c r="G28" i="2"/>
  <c r="D28" i="2"/>
  <c r="P27" i="2"/>
  <c r="M27" i="2"/>
  <c r="J27" i="2"/>
  <c r="G27" i="2"/>
  <c r="D27" i="2"/>
  <c r="P26" i="2"/>
  <c r="M26" i="2"/>
  <c r="J26" i="2"/>
  <c r="G26" i="2"/>
  <c r="D26" i="2"/>
  <c r="P25" i="2"/>
  <c r="M25" i="2"/>
  <c r="J25" i="2"/>
  <c r="G25" i="2"/>
  <c r="D25" i="2"/>
  <c r="P24" i="2"/>
  <c r="M24" i="2"/>
  <c r="J24" i="2"/>
  <c r="G24" i="2"/>
  <c r="D24" i="2"/>
  <c r="P23" i="2"/>
  <c r="M23" i="2"/>
  <c r="J23" i="2"/>
  <c r="G23" i="2"/>
  <c r="D23" i="2"/>
  <c r="P22" i="2"/>
  <c r="M22" i="2"/>
  <c r="J22" i="2"/>
  <c r="G22" i="2"/>
  <c r="D22" i="2"/>
  <c r="P21" i="2"/>
  <c r="M21" i="2"/>
  <c r="J21" i="2"/>
  <c r="G21" i="2"/>
  <c r="D21" i="2"/>
  <c r="P20" i="2"/>
  <c r="M20" i="2"/>
  <c r="J20" i="2"/>
  <c r="G20" i="2"/>
  <c r="D20" i="2"/>
  <c r="P19" i="2"/>
  <c r="M19" i="2"/>
  <c r="J19" i="2"/>
  <c r="G19" i="2"/>
  <c r="D19" i="2"/>
  <c r="P18" i="2"/>
  <c r="M18" i="2"/>
  <c r="J18" i="2"/>
  <c r="G18" i="2"/>
  <c r="D18" i="2"/>
  <c r="P17" i="2"/>
  <c r="M17" i="2"/>
  <c r="J17" i="2"/>
  <c r="G17" i="2"/>
  <c r="D17" i="2"/>
  <c r="P16" i="2"/>
  <c r="M16" i="2"/>
  <c r="J16" i="2"/>
  <c r="G16" i="2"/>
  <c r="D16" i="2"/>
  <c r="P15" i="2"/>
  <c r="M15" i="2"/>
  <c r="J15" i="2"/>
  <c r="G15" i="2"/>
  <c r="D15" i="2"/>
  <c r="P14" i="2"/>
  <c r="M14" i="2"/>
  <c r="J14" i="2"/>
  <c r="G14" i="2"/>
  <c r="D14" i="2"/>
  <c r="P13" i="2"/>
  <c r="M13" i="2"/>
  <c r="J13" i="2"/>
  <c r="G13" i="2"/>
  <c r="D13" i="2"/>
  <c r="P12" i="2"/>
  <c r="M12" i="2"/>
  <c r="J12" i="2"/>
  <c r="G12" i="2"/>
  <c r="D12" i="2"/>
  <c r="P11" i="2"/>
  <c r="M11" i="2"/>
  <c r="J11" i="2"/>
  <c r="G11" i="2"/>
  <c r="D11" i="2"/>
  <c r="P10" i="2"/>
  <c r="M10" i="2"/>
  <c r="J10" i="2"/>
  <c r="G10" i="2"/>
  <c r="D10" i="2"/>
  <c r="P9" i="2"/>
  <c r="M9" i="2"/>
  <c r="J9" i="2"/>
  <c r="G9" i="2"/>
  <c r="D9" i="2"/>
  <c r="P8" i="2"/>
  <c r="M8" i="2"/>
  <c r="J8" i="2"/>
  <c r="G8" i="2"/>
  <c r="D8" i="2"/>
  <c r="P7" i="2"/>
  <c r="M7" i="2"/>
  <c r="J7" i="2"/>
  <c r="G7" i="2"/>
  <c r="D7" i="2"/>
  <c r="P6" i="2"/>
  <c r="M6" i="2"/>
  <c r="J6" i="2"/>
  <c r="G6" i="2"/>
  <c r="D6" i="2"/>
  <c r="P5" i="2"/>
  <c r="M5" i="2"/>
  <c r="J5" i="2"/>
  <c r="G5" i="2"/>
  <c r="D5" i="2"/>
  <c r="D32" i="2" l="1"/>
</calcChain>
</file>

<file path=xl/sharedStrings.xml><?xml version="1.0" encoding="utf-8"?>
<sst xmlns="http://schemas.openxmlformats.org/spreadsheetml/2006/main" count="54" uniqueCount="40">
  <si>
    <t>Наименование муниципального образования</t>
  </si>
  <si>
    <t xml:space="preserve">Доходы, всего </t>
  </si>
  <si>
    <t>в том числе налоговые и неналоговые доходы</t>
  </si>
  <si>
    <t>Безвозмездные поступления</t>
  </si>
  <si>
    <t>в том числе безвозмездные поступления от других бюджетов бюджетной системы</t>
  </si>
  <si>
    <t>Расходы, всего</t>
  </si>
  <si>
    <t>Результат исполнения бюджета (дефицит/профицит)</t>
  </si>
  <si>
    <t xml:space="preserve">план </t>
  </si>
  <si>
    <t>исполнение</t>
  </si>
  <si>
    <t>% испол-нения</t>
  </si>
  <si>
    <t>г. Орел</t>
  </si>
  <si>
    <t>г. Ливны</t>
  </si>
  <si>
    <t>г. Мценск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</si>
  <si>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</si>
  <si>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</si>
  <si>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</si>
  <si>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</si>
  <si>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</si>
  <si>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</si>
  <si>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</si>
  <si>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</si>
  <si>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</si>
  <si>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</si>
  <si>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</si>
  <si>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</si>
  <si>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</si>
  <si>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</si>
  <si>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</si>
  <si>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</si>
  <si>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</si>
  <si>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</si>
  <si>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</si>
  <si>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</si>
  <si>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</si>
  <si>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</si>
  <si>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</si>
  <si>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Итого</t>
  </si>
  <si>
    <t>(тыс. рублей)</t>
  </si>
  <si>
    <t>Орловский муниципальный округ</t>
  </si>
  <si>
    <t>Информация об исполнении консолидированных бюджетов муниципальных районов, бюджетов муниципального округа и городских округов Орловской области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</si>
</sst>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64" fontId="1" fillId="0" borderId="5" xfId="0" applyNumberFormat="1" applyFont="1" applyBorder="1"/>
    <xf numFmtId="164" fontId="4" fillId="0" borderId="5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164" fontId="6" fillId="0" borderId="5" xfId="0" applyNumberFormat="1" applyFont="1" applyBorder="1"/>
    <xf numFmtId="164" fontId="7" fillId="0" borderId="5" xfId="0" applyNumberFormat="1" applyFont="1" applyBorder="1"/>
    <xf numFmtId="0" fontId="9" fillId="0" borderId="0" xfId="0" applyFont="1"/>
    <xf numFmtId="164" fontId="10" fillId="0" borderId="5" xfId="0" applyNumberFormat="1" applyFont="1" applyBorder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"/>
  <sheetViews>
    <sheetView tabSelected="1" workbookViewId="0">
      <selection activeCell="T5" sqref="T5:U31"/>
    </sheetView>
  </sheetViews>
  <sheetFormatPr defaultRowHeight="15" x14ac:dyDescent="0.25"/>
  <cols>
    <col min="1" max="1" width="41.140625" customWidth="1"/>
    <col min="2" max="2" width="15.28515625" customWidth="1"/>
    <col min="3" max="3" width="15" customWidth="1"/>
    <col min="4" max="4" width="7.85546875" style="7" customWidth="1"/>
    <col min="5" max="5" width="14.42578125" customWidth="1"/>
    <col min="6" max="6" width="14.28515625" customWidth="1"/>
    <col min="7" max="7" width="8.85546875" customWidth="1"/>
    <col min="8" max="8" width="14.85546875" customWidth="1"/>
    <col min="9" max="9" width="14.5703125" customWidth="1"/>
    <col min="10" max="10" width="7.85546875" customWidth="1"/>
    <col min="11" max="12" width="14.28515625" customWidth="1"/>
    <col min="13" max="13" width="9.5703125" customWidth="1"/>
    <col min="14" max="14" width="14.5703125" style="7" customWidth="1"/>
    <col min="15" max="15" width="15" style="7" customWidth="1"/>
    <col min="16" max="16" width="8.42578125" style="7" customWidth="1"/>
    <col min="17" max="17" width="14.140625" style="7" customWidth="1"/>
    <col min="18" max="18" width="13" style="7" customWidth="1"/>
    <col min="20" max="20" width="11.42578125" bestFit="1" customWidth="1"/>
    <col min="21" max="21" width="11.140625" bestFit="1" customWidth="1"/>
  </cols>
  <sheetData>
    <row r="1" spans="1:25" ht="43.5" customHeight="1" x14ac:dyDescent="0.25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25" ht="15.75" x14ac:dyDescent="0.25">
      <c r="Q2" s="11" t="s">
        <v>37</v>
      </c>
    </row>
    <row r="3" spans="1:25" ht="52.5" customHeight="1" x14ac:dyDescent="0.25">
      <c r="A3" s="15" t="s">
        <v>0</v>
      </c>
      <c r="B3" s="17" t="s">
        <v>1</v>
      </c>
      <c r="C3" s="18"/>
      <c r="D3" s="19"/>
      <c r="E3" s="20" t="s">
        <v>2</v>
      </c>
      <c r="F3" s="21"/>
      <c r="G3" s="22"/>
      <c r="H3" s="17" t="s">
        <v>3</v>
      </c>
      <c r="I3" s="18"/>
      <c r="J3" s="19"/>
      <c r="K3" s="20" t="s">
        <v>4</v>
      </c>
      <c r="L3" s="21"/>
      <c r="M3" s="22"/>
      <c r="N3" s="23" t="s">
        <v>5</v>
      </c>
      <c r="O3" s="24"/>
      <c r="P3" s="25"/>
      <c r="Q3" s="26" t="s">
        <v>6</v>
      </c>
      <c r="R3" s="26"/>
    </row>
    <row r="4" spans="1:25" ht="22.5" x14ac:dyDescent="0.25">
      <c r="A4" s="16"/>
      <c r="B4" s="1" t="s">
        <v>7</v>
      </c>
      <c r="C4" s="12" t="s">
        <v>8</v>
      </c>
      <c r="D4" s="4" t="s">
        <v>9</v>
      </c>
      <c r="E4" s="1" t="s">
        <v>7</v>
      </c>
      <c r="F4" s="12" t="s">
        <v>8</v>
      </c>
      <c r="G4" s="4" t="s">
        <v>9</v>
      </c>
      <c r="H4" s="1" t="s">
        <v>7</v>
      </c>
      <c r="I4" s="12" t="s">
        <v>8</v>
      </c>
      <c r="J4" s="4" t="s">
        <v>9</v>
      </c>
      <c r="K4" s="1" t="s">
        <v>7</v>
      </c>
      <c r="L4" s="12" t="s">
        <v>8</v>
      </c>
      <c r="M4" s="4" t="s">
        <v>9</v>
      </c>
      <c r="N4" s="9" t="s">
        <v>7</v>
      </c>
      <c r="O4" s="10" t="s">
        <v>8</v>
      </c>
      <c r="P4" s="4" t="s">
        <v>9</v>
      </c>
      <c r="Q4" s="9" t="s">
        <v>7</v>
      </c>
      <c r="R4" s="10" t="s">
        <v>8</v>
      </c>
      <c r="T4" s="13"/>
    </row>
    <row r="5" spans="1:25" ht="18.75" x14ac:dyDescent="0.3">
      <c r="A5" s="2" t="s">
        <v>10</v>
      </c>
      <c r="B5" s="5">
        <v>14315724.617139999</v>
      </c>
      <c r="C5" s="5">
        <v>13826141.48318</v>
      </c>
      <c r="D5" s="8">
        <f t="shared" ref="D5:D32" si="0">ROUND(C5/B5*100,1)</f>
        <v>96.6</v>
      </c>
      <c r="E5" s="8">
        <v>4019733.36</v>
      </c>
      <c r="F5" s="8">
        <v>4268913.2311100001</v>
      </c>
      <c r="G5" s="8">
        <f t="shared" ref="G5:G32" si="1">ROUND(F5/E5*100,1)</f>
        <v>106.2</v>
      </c>
      <c r="H5" s="8">
        <v>10295991.257139999</v>
      </c>
      <c r="I5" s="8">
        <v>9557228.2520700004</v>
      </c>
      <c r="J5" s="8">
        <f>ROUND(I5/H5*100,1)</f>
        <v>92.8</v>
      </c>
      <c r="K5" s="8">
        <v>10295806.089639999</v>
      </c>
      <c r="L5" s="8">
        <v>9728409.2008100003</v>
      </c>
      <c r="M5" s="8">
        <f t="shared" ref="M5:M32" si="2">ROUND(L5/K5*100,1)</f>
        <v>94.5</v>
      </c>
      <c r="N5" s="8">
        <v>15564499.887080001</v>
      </c>
      <c r="O5" s="8">
        <v>13773159.440719999</v>
      </c>
      <c r="P5" s="8">
        <f t="shared" ref="P5:P32" si="3">ROUND(O5/N5*100,1)</f>
        <v>88.5</v>
      </c>
      <c r="Q5" s="8">
        <v>-1248775.26994</v>
      </c>
      <c r="R5" s="8">
        <v>52982.042460000004</v>
      </c>
      <c r="T5" s="13"/>
      <c r="U5" s="13"/>
      <c r="W5" s="13"/>
      <c r="X5" s="13"/>
      <c r="Y5" s="13"/>
    </row>
    <row r="6" spans="1:25" ht="18.75" x14ac:dyDescent="0.3">
      <c r="A6" s="2" t="s">
        <v>11</v>
      </c>
      <c r="B6" s="5">
        <v>1773504.82528</v>
      </c>
      <c r="C6" s="5">
        <v>1730923.5771999999</v>
      </c>
      <c r="D6" s="8">
        <f t="shared" si="0"/>
        <v>97.6</v>
      </c>
      <c r="E6" s="8">
        <v>608851.14689999993</v>
      </c>
      <c r="F6" s="8">
        <v>585501.60029999993</v>
      </c>
      <c r="G6" s="8">
        <f t="shared" si="1"/>
        <v>96.2</v>
      </c>
      <c r="H6" s="8">
        <v>1164653.6783800002</v>
      </c>
      <c r="I6" s="8">
        <v>1145421.9769000001</v>
      </c>
      <c r="J6" s="8">
        <f t="shared" ref="J6:J32" si="4">ROUND(I6/H6*100,1)</f>
        <v>98.3</v>
      </c>
      <c r="K6" s="8">
        <v>1162294.6783800002</v>
      </c>
      <c r="L6" s="8">
        <v>1143042.9769000001</v>
      </c>
      <c r="M6" s="8">
        <f t="shared" si="2"/>
        <v>98.3</v>
      </c>
      <c r="N6" s="8">
        <v>1897914.1515500001</v>
      </c>
      <c r="O6" s="8">
        <v>1829892.2620699999</v>
      </c>
      <c r="P6" s="8">
        <f t="shared" si="3"/>
        <v>96.4</v>
      </c>
      <c r="Q6" s="8">
        <v>-124409.32626999999</v>
      </c>
      <c r="R6" s="8">
        <v>-98968.684870000012</v>
      </c>
      <c r="T6" s="13"/>
      <c r="U6" s="13"/>
      <c r="W6" s="13"/>
      <c r="X6" s="13"/>
    </row>
    <row r="7" spans="1:25" ht="18.75" x14ac:dyDescent="0.3">
      <c r="A7" s="2" t="s">
        <v>12</v>
      </c>
      <c r="B7" s="5">
        <v>1758687.8708199998</v>
      </c>
      <c r="C7" s="5">
        <v>1736585.3395199999</v>
      </c>
      <c r="D7" s="8">
        <f t="shared" si="0"/>
        <v>98.7</v>
      </c>
      <c r="E7" s="8">
        <v>488727.7</v>
      </c>
      <c r="F7" s="8">
        <v>487931.64913999999</v>
      </c>
      <c r="G7" s="8">
        <f t="shared" si="1"/>
        <v>99.8</v>
      </c>
      <c r="H7" s="8">
        <v>1269960.1708199999</v>
      </c>
      <c r="I7" s="8">
        <v>1248653.69038</v>
      </c>
      <c r="J7" s="8">
        <f t="shared" si="4"/>
        <v>98.3</v>
      </c>
      <c r="K7" s="8">
        <v>1270611.8708199998</v>
      </c>
      <c r="L7" s="8">
        <v>1251594.3058399998</v>
      </c>
      <c r="M7" s="8">
        <f t="shared" si="2"/>
        <v>98.5</v>
      </c>
      <c r="N7" s="8">
        <v>1734748.56819</v>
      </c>
      <c r="O7" s="8">
        <v>1688316.4562200001</v>
      </c>
      <c r="P7" s="8">
        <f t="shared" si="3"/>
        <v>97.3</v>
      </c>
      <c r="Q7" s="8">
        <v>23939.302629999998</v>
      </c>
      <c r="R7" s="8">
        <v>48268.883299999994</v>
      </c>
      <c r="T7" s="13"/>
      <c r="U7" s="13"/>
      <c r="W7" s="13"/>
      <c r="X7" s="13"/>
    </row>
    <row r="8" spans="1:25" ht="18.75" x14ac:dyDescent="0.3">
      <c r="A8" s="2" t="s">
        <v>38</v>
      </c>
      <c r="B8" s="5">
        <v>2432373.2461899999</v>
      </c>
      <c r="C8" s="5">
        <v>2507226.3002499999</v>
      </c>
      <c r="D8" s="8">
        <f t="shared" si="0"/>
        <v>103.1</v>
      </c>
      <c r="E8" s="8">
        <v>1119097</v>
      </c>
      <c r="F8" s="8">
        <v>1225815.2029600001</v>
      </c>
      <c r="G8" s="8">
        <f t="shared" si="1"/>
        <v>109.5</v>
      </c>
      <c r="H8" s="8">
        <v>1313276.2461900001</v>
      </c>
      <c r="I8" s="8">
        <v>1281411.0972899999</v>
      </c>
      <c r="J8" s="8">
        <f t="shared" si="4"/>
        <v>97.6</v>
      </c>
      <c r="K8" s="8">
        <v>1313276.2461900001</v>
      </c>
      <c r="L8" s="8">
        <v>1285997.1355300001</v>
      </c>
      <c r="M8" s="8">
        <f t="shared" si="2"/>
        <v>97.9</v>
      </c>
      <c r="N8" s="8">
        <v>2869372.24712</v>
      </c>
      <c r="O8" s="8">
        <v>2539004.6136699999</v>
      </c>
      <c r="P8" s="8">
        <f t="shared" si="3"/>
        <v>88.5</v>
      </c>
      <c r="Q8" s="8">
        <v>-436999.00092999998</v>
      </c>
      <c r="R8" s="8">
        <v>-31778.313420000002</v>
      </c>
      <c r="T8" s="13"/>
      <c r="U8" s="13"/>
      <c r="W8" s="13"/>
      <c r="X8" s="13"/>
    </row>
    <row r="9" spans="1:25" ht="18.75" x14ac:dyDescent="0.3">
      <c r="A9" s="2" t="s">
        <v>13</v>
      </c>
      <c r="B9" s="5">
        <v>620848.6823300001</v>
      </c>
      <c r="C9" s="5">
        <v>638834.84840000002</v>
      </c>
      <c r="D9" s="8">
        <f t="shared" si="0"/>
        <v>102.9</v>
      </c>
      <c r="E9" s="8">
        <v>279748.59999999998</v>
      </c>
      <c r="F9" s="8">
        <v>301226.74973000004</v>
      </c>
      <c r="G9" s="8">
        <f t="shared" si="1"/>
        <v>107.7</v>
      </c>
      <c r="H9" s="8">
        <v>341100.08233</v>
      </c>
      <c r="I9" s="8">
        <v>337608.09867000004</v>
      </c>
      <c r="J9" s="8">
        <f t="shared" si="4"/>
        <v>99</v>
      </c>
      <c r="K9" s="8">
        <v>340581.90233000001</v>
      </c>
      <c r="L9" s="8">
        <v>337380.91042000003</v>
      </c>
      <c r="M9" s="8">
        <f t="shared" si="2"/>
        <v>99.1</v>
      </c>
      <c r="N9" s="8">
        <v>652288.60372000001</v>
      </c>
      <c r="O9" s="8">
        <v>623704.38845000009</v>
      </c>
      <c r="P9" s="8">
        <f t="shared" si="3"/>
        <v>95.6</v>
      </c>
      <c r="Q9" s="8">
        <v>-31439.92139</v>
      </c>
      <c r="R9" s="8">
        <v>15130.459949999999</v>
      </c>
      <c r="T9" s="13"/>
      <c r="U9" s="13"/>
      <c r="W9" s="13"/>
      <c r="X9" s="13"/>
    </row>
    <row r="10" spans="1:25" ht="18.75" x14ac:dyDescent="0.3">
      <c r="A10" s="2" t="s">
        <v>14</v>
      </c>
      <c r="B10" s="5">
        <v>678883.54810000001</v>
      </c>
      <c r="C10" s="5">
        <v>683906.36867999996</v>
      </c>
      <c r="D10" s="8">
        <f t="shared" si="0"/>
        <v>100.7</v>
      </c>
      <c r="E10" s="8">
        <v>305371.59999999998</v>
      </c>
      <c r="F10" s="8">
        <v>315550.61173</v>
      </c>
      <c r="G10" s="8">
        <f t="shared" si="1"/>
        <v>103.3</v>
      </c>
      <c r="H10" s="8">
        <v>373511.94810000004</v>
      </c>
      <c r="I10" s="8">
        <v>368355.75695000001</v>
      </c>
      <c r="J10" s="8">
        <f t="shared" si="4"/>
        <v>98.6</v>
      </c>
      <c r="K10" s="8">
        <v>372511.94810000004</v>
      </c>
      <c r="L10" s="8">
        <v>367404.79694999999</v>
      </c>
      <c r="M10" s="8">
        <f t="shared" si="2"/>
        <v>98.6</v>
      </c>
      <c r="N10" s="8">
        <v>681913.44810000004</v>
      </c>
      <c r="O10" s="8">
        <v>670122.34048000001</v>
      </c>
      <c r="P10" s="8">
        <f t="shared" si="3"/>
        <v>98.3</v>
      </c>
      <c r="Q10" s="8">
        <v>-3029.9</v>
      </c>
      <c r="R10" s="8">
        <v>13784.028199999999</v>
      </c>
      <c r="T10" s="13"/>
      <c r="U10" s="13"/>
      <c r="W10" s="13"/>
      <c r="X10" s="13"/>
    </row>
    <row r="11" spans="1:25" ht="18.75" x14ac:dyDescent="0.3">
      <c r="A11" s="2" t="s">
        <v>15</v>
      </c>
      <c r="B11" s="5">
        <v>454780.67988000001</v>
      </c>
      <c r="C11" s="5">
        <v>480938.49654000002</v>
      </c>
      <c r="D11" s="8">
        <f t="shared" si="0"/>
        <v>105.8</v>
      </c>
      <c r="E11" s="8">
        <v>218797.45684999999</v>
      </c>
      <c r="F11" s="8">
        <v>248571.57141</v>
      </c>
      <c r="G11" s="8">
        <f t="shared" si="1"/>
        <v>113.6</v>
      </c>
      <c r="H11" s="8">
        <v>235983.22302999999</v>
      </c>
      <c r="I11" s="8">
        <v>232366.92512999999</v>
      </c>
      <c r="J11" s="8">
        <f t="shared" si="4"/>
        <v>98.5</v>
      </c>
      <c r="K11" s="8">
        <v>234436.23303</v>
      </c>
      <c r="L11" s="8">
        <v>230959.20726</v>
      </c>
      <c r="M11" s="8">
        <f t="shared" si="2"/>
        <v>98.5</v>
      </c>
      <c r="N11" s="8">
        <v>458472.86089999997</v>
      </c>
      <c r="O11" s="8">
        <v>449092.21162000002</v>
      </c>
      <c r="P11" s="8">
        <f t="shared" si="3"/>
        <v>98</v>
      </c>
      <c r="Q11" s="8">
        <v>-3692.18102</v>
      </c>
      <c r="R11" s="8">
        <v>31846.284920000002</v>
      </c>
      <c r="T11" s="13"/>
      <c r="U11" s="13"/>
      <c r="W11" s="13"/>
      <c r="X11" s="13"/>
    </row>
    <row r="12" spans="1:25" ht="18.75" x14ac:dyDescent="0.3">
      <c r="A12" s="2" t="s">
        <v>16</v>
      </c>
      <c r="B12" s="5">
        <v>412588.19308</v>
      </c>
      <c r="C12" s="5">
        <v>417593.17294000002</v>
      </c>
      <c r="D12" s="8">
        <f t="shared" si="0"/>
        <v>101.2</v>
      </c>
      <c r="E12" s="8">
        <v>243039.91978999999</v>
      </c>
      <c r="F12" s="8">
        <v>252515.73879</v>
      </c>
      <c r="G12" s="8">
        <f t="shared" si="1"/>
        <v>103.9</v>
      </c>
      <c r="H12" s="8">
        <v>169548.27328999998</v>
      </c>
      <c r="I12" s="8">
        <v>165077.43415000002</v>
      </c>
      <c r="J12" s="8">
        <f t="shared" si="4"/>
        <v>97.4</v>
      </c>
      <c r="K12" s="8">
        <v>169557.07538999998</v>
      </c>
      <c r="L12" s="8">
        <v>165086.23624999999</v>
      </c>
      <c r="M12" s="8">
        <f t="shared" si="2"/>
        <v>97.4</v>
      </c>
      <c r="N12" s="8">
        <v>453306.29206999997</v>
      </c>
      <c r="O12" s="8">
        <v>402920.12155000004</v>
      </c>
      <c r="P12" s="8">
        <f t="shared" si="3"/>
        <v>88.9</v>
      </c>
      <c r="Q12" s="8">
        <v>-40718.098989999999</v>
      </c>
      <c r="R12" s="8">
        <v>14673.051390000001</v>
      </c>
      <c r="T12" s="13"/>
      <c r="U12" s="13"/>
      <c r="W12" s="13"/>
      <c r="X12" s="13"/>
    </row>
    <row r="13" spans="1:25" ht="18.75" x14ac:dyDescent="0.3">
      <c r="A13" s="2" t="s">
        <v>17</v>
      </c>
      <c r="B13" s="5">
        <v>424131.48741</v>
      </c>
      <c r="C13" s="5">
        <v>457737.47263999999</v>
      </c>
      <c r="D13" s="8">
        <f t="shared" si="0"/>
        <v>107.9</v>
      </c>
      <c r="E13" s="8">
        <v>219697.81427999999</v>
      </c>
      <c r="F13" s="8">
        <v>259743.88506</v>
      </c>
      <c r="G13" s="8">
        <f t="shared" si="1"/>
        <v>118.2</v>
      </c>
      <c r="H13" s="8">
        <v>204433.67312999998</v>
      </c>
      <c r="I13" s="8">
        <v>197993.58758000002</v>
      </c>
      <c r="J13" s="8">
        <f t="shared" si="4"/>
        <v>96.8</v>
      </c>
      <c r="K13" s="8">
        <v>195584.85405000002</v>
      </c>
      <c r="L13" s="8">
        <v>189111.53278000001</v>
      </c>
      <c r="M13" s="8">
        <f t="shared" si="2"/>
        <v>96.7</v>
      </c>
      <c r="N13" s="8">
        <v>486044.82186000003</v>
      </c>
      <c r="O13" s="8">
        <v>457233.51814999996</v>
      </c>
      <c r="P13" s="8">
        <f t="shared" si="3"/>
        <v>94.1</v>
      </c>
      <c r="Q13" s="8">
        <v>-61913.334450000002</v>
      </c>
      <c r="R13" s="8">
        <v>503.95448999999996</v>
      </c>
      <c r="T13" s="13"/>
      <c r="U13" s="13"/>
      <c r="W13" s="13"/>
      <c r="X13" s="13"/>
    </row>
    <row r="14" spans="1:25" ht="18.75" x14ac:dyDescent="0.3">
      <c r="A14" s="2" t="s">
        <v>18</v>
      </c>
      <c r="B14" s="5">
        <v>567290.88263000001</v>
      </c>
      <c r="C14" s="5">
        <v>565077.90048000007</v>
      </c>
      <c r="D14" s="8">
        <f t="shared" si="0"/>
        <v>99.6</v>
      </c>
      <c r="E14" s="8">
        <v>213277.37918000002</v>
      </c>
      <c r="F14" s="8">
        <v>218041.36319999999</v>
      </c>
      <c r="G14" s="8">
        <f t="shared" si="1"/>
        <v>102.2</v>
      </c>
      <c r="H14" s="8">
        <v>354013.50344999996</v>
      </c>
      <c r="I14" s="8">
        <v>347036.53727999999</v>
      </c>
      <c r="J14" s="8">
        <f t="shared" si="4"/>
        <v>98</v>
      </c>
      <c r="K14" s="8">
        <v>353553.50344999996</v>
      </c>
      <c r="L14" s="8">
        <v>346519.74656</v>
      </c>
      <c r="M14" s="8">
        <f t="shared" si="2"/>
        <v>98</v>
      </c>
      <c r="N14" s="8">
        <v>610424.44013999996</v>
      </c>
      <c r="O14" s="8">
        <v>584413.33146000002</v>
      </c>
      <c r="P14" s="8">
        <f t="shared" si="3"/>
        <v>95.7</v>
      </c>
      <c r="Q14" s="8">
        <v>-43133.557509999999</v>
      </c>
      <c r="R14" s="8">
        <v>-19335.430980000001</v>
      </c>
      <c r="T14" s="13"/>
      <c r="U14" s="13"/>
      <c r="W14" s="13"/>
      <c r="X14" s="13"/>
    </row>
    <row r="15" spans="1:25" ht="18.75" x14ac:dyDescent="0.3">
      <c r="A15" s="2" t="s">
        <v>19</v>
      </c>
      <c r="B15" s="5">
        <v>234646.06506999998</v>
      </c>
      <c r="C15" s="5">
        <v>237830.82613</v>
      </c>
      <c r="D15" s="8">
        <f t="shared" si="0"/>
        <v>101.4</v>
      </c>
      <c r="E15" s="8">
        <v>84811.48</v>
      </c>
      <c r="F15" s="8">
        <v>88441.584180000005</v>
      </c>
      <c r="G15" s="8">
        <f t="shared" si="1"/>
        <v>104.3</v>
      </c>
      <c r="H15" s="8">
        <v>149834.58507</v>
      </c>
      <c r="I15" s="8">
        <v>149389.24195</v>
      </c>
      <c r="J15" s="8">
        <f>ROUND(I15/H15*100,1)</f>
        <v>99.7</v>
      </c>
      <c r="K15" s="8">
        <v>149101.62037000002</v>
      </c>
      <c r="L15" s="8">
        <v>147176.24195</v>
      </c>
      <c r="M15" s="8">
        <f t="shared" si="2"/>
        <v>98.7</v>
      </c>
      <c r="N15" s="8">
        <v>240804.75831</v>
      </c>
      <c r="O15" s="8">
        <v>225926.76369999998</v>
      </c>
      <c r="P15" s="8">
        <f t="shared" si="3"/>
        <v>93.8</v>
      </c>
      <c r="Q15" s="8">
        <v>-6158.6932400000005</v>
      </c>
      <c r="R15" s="8">
        <v>11904.06243</v>
      </c>
      <c r="T15" s="13"/>
      <c r="U15" s="13"/>
      <c r="W15" s="13"/>
      <c r="X15" s="13"/>
    </row>
    <row r="16" spans="1:25" ht="18.75" x14ac:dyDescent="0.3">
      <c r="A16" s="2" t="s">
        <v>20</v>
      </c>
      <c r="B16" s="5">
        <v>653566.41520000005</v>
      </c>
      <c r="C16" s="5">
        <v>661947.77388999995</v>
      </c>
      <c r="D16" s="8">
        <f t="shared" si="0"/>
        <v>101.3</v>
      </c>
      <c r="E16" s="8">
        <v>197810.62</v>
      </c>
      <c r="F16" s="8">
        <v>210712.67575999998</v>
      </c>
      <c r="G16" s="8">
        <f t="shared" si="1"/>
        <v>106.5</v>
      </c>
      <c r="H16" s="8">
        <v>455755.79519999999</v>
      </c>
      <c r="I16" s="8">
        <v>451235.09813</v>
      </c>
      <c r="J16" s="8">
        <f t="shared" si="4"/>
        <v>99</v>
      </c>
      <c r="K16" s="8">
        <v>455150.04982999997</v>
      </c>
      <c r="L16" s="8">
        <v>450629.93108999997</v>
      </c>
      <c r="M16" s="8">
        <f t="shared" si="2"/>
        <v>99</v>
      </c>
      <c r="N16" s="8">
        <v>960844.80475999997</v>
      </c>
      <c r="O16" s="8">
        <v>660045.11594000005</v>
      </c>
      <c r="P16" s="8">
        <f t="shared" si="3"/>
        <v>68.7</v>
      </c>
      <c r="Q16" s="8">
        <v>-307278.38955999998</v>
      </c>
      <c r="R16" s="8">
        <v>1902.65795</v>
      </c>
      <c r="T16" s="13"/>
      <c r="U16" s="13"/>
      <c r="W16" s="13"/>
      <c r="X16" s="13"/>
    </row>
    <row r="17" spans="1:24" ht="18.75" x14ac:dyDescent="0.3">
      <c r="A17" s="2" t="s">
        <v>21</v>
      </c>
      <c r="B17" s="5">
        <v>258034.78294</v>
      </c>
      <c r="C17" s="5">
        <v>259805.48684</v>
      </c>
      <c r="D17" s="8">
        <f t="shared" si="0"/>
        <v>100.7</v>
      </c>
      <c r="E17" s="8">
        <v>124953.60000000001</v>
      </c>
      <c r="F17" s="8">
        <v>130218.0765</v>
      </c>
      <c r="G17" s="8">
        <f t="shared" si="1"/>
        <v>104.2</v>
      </c>
      <c r="H17" s="8">
        <v>133081.18294</v>
      </c>
      <c r="I17" s="8">
        <v>129587.41034</v>
      </c>
      <c r="J17" s="8">
        <f t="shared" si="4"/>
        <v>97.4</v>
      </c>
      <c r="K17" s="8">
        <v>132425.33045000001</v>
      </c>
      <c r="L17" s="8">
        <v>129552.41034</v>
      </c>
      <c r="M17" s="8">
        <f t="shared" si="2"/>
        <v>97.8</v>
      </c>
      <c r="N17" s="8">
        <v>234778.11133000001</v>
      </c>
      <c r="O17" s="8">
        <v>228125.75238999998</v>
      </c>
      <c r="P17" s="8">
        <f t="shared" si="3"/>
        <v>97.2</v>
      </c>
      <c r="Q17" s="8">
        <v>23256.671609999998</v>
      </c>
      <c r="R17" s="8">
        <v>31679.73445</v>
      </c>
      <c r="T17" s="13"/>
      <c r="U17" s="13"/>
      <c r="W17" s="13"/>
      <c r="X17" s="13"/>
    </row>
    <row r="18" spans="1:24" ht="18.75" x14ac:dyDescent="0.3">
      <c r="A18" s="2" t="s">
        <v>22</v>
      </c>
      <c r="B18" s="5">
        <v>300110.49835000001</v>
      </c>
      <c r="C18" s="5">
        <v>306634.61708999996</v>
      </c>
      <c r="D18" s="8">
        <f t="shared" si="0"/>
        <v>102.2</v>
      </c>
      <c r="E18" s="8">
        <v>129030.6825</v>
      </c>
      <c r="F18" s="8">
        <v>138561.72829</v>
      </c>
      <c r="G18" s="8">
        <f t="shared" si="1"/>
        <v>107.4</v>
      </c>
      <c r="H18" s="8">
        <v>171079.81584999998</v>
      </c>
      <c r="I18" s="8">
        <v>168072.88880000002</v>
      </c>
      <c r="J18" s="8">
        <f t="shared" si="4"/>
        <v>98.2</v>
      </c>
      <c r="K18" s="8">
        <v>170298.81584999998</v>
      </c>
      <c r="L18" s="8">
        <v>167301.88880000002</v>
      </c>
      <c r="M18" s="8">
        <f t="shared" si="2"/>
        <v>98.2</v>
      </c>
      <c r="N18" s="8">
        <v>308493.23592000001</v>
      </c>
      <c r="O18" s="8">
        <v>298961.09961000003</v>
      </c>
      <c r="P18" s="8">
        <f t="shared" si="3"/>
        <v>96.9</v>
      </c>
      <c r="Q18" s="8">
        <v>-8382.7375700000011</v>
      </c>
      <c r="R18" s="8">
        <v>7673.5174800000004</v>
      </c>
      <c r="T18" s="13"/>
      <c r="U18" s="13"/>
      <c r="W18" s="13"/>
      <c r="X18" s="13"/>
    </row>
    <row r="19" spans="1:24" ht="18.75" x14ac:dyDescent="0.3">
      <c r="A19" s="2" t="s">
        <v>23</v>
      </c>
      <c r="B19" s="5">
        <v>892243.65372000006</v>
      </c>
      <c r="C19" s="5">
        <v>895143.03291999991</v>
      </c>
      <c r="D19" s="8">
        <f t="shared" si="0"/>
        <v>100.3</v>
      </c>
      <c r="E19" s="8">
        <v>369408.42309</v>
      </c>
      <c r="F19" s="8">
        <v>383349.04161000001</v>
      </c>
      <c r="G19" s="8">
        <f t="shared" si="1"/>
        <v>103.8</v>
      </c>
      <c r="H19" s="8">
        <v>522835.23063000001</v>
      </c>
      <c r="I19" s="8">
        <v>511793.99131000001</v>
      </c>
      <c r="J19" s="8">
        <f t="shared" si="4"/>
        <v>97.9</v>
      </c>
      <c r="K19" s="8">
        <v>522670.23063000001</v>
      </c>
      <c r="L19" s="8">
        <v>514439.38420999999</v>
      </c>
      <c r="M19" s="8">
        <f t="shared" si="2"/>
        <v>98.4</v>
      </c>
      <c r="N19" s="8">
        <v>909728.58051</v>
      </c>
      <c r="O19" s="8">
        <v>883888.50902999996</v>
      </c>
      <c r="P19" s="8">
        <f t="shared" si="3"/>
        <v>97.2</v>
      </c>
      <c r="Q19" s="8">
        <v>-17484.926789999998</v>
      </c>
      <c r="R19" s="8">
        <v>11254.52389</v>
      </c>
      <c r="T19" s="13"/>
      <c r="U19" s="13"/>
      <c r="W19" s="13"/>
      <c r="X19" s="13"/>
    </row>
    <row r="20" spans="1:24" ht="18.75" x14ac:dyDescent="0.3">
      <c r="A20" s="2" t="s">
        <v>24</v>
      </c>
      <c r="B20" s="5">
        <v>1123117.6051500002</v>
      </c>
      <c r="C20" s="5">
        <v>1141866.42142</v>
      </c>
      <c r="D20" s="8">
        <f t="shared" si="0"/>
        <v>101.7</v>
      </c>
      <c r="E20" s="8">
        <v>470863.83852999995</v>
      </c>
      <c r="F20" s="8">
        <v>507996.60652999999</v>
      </c>
      <c r="G20" s="8">
        <f t="shared" si="1"/>
        <v>107.9</v>
      </c>
      <c r="H20" s="8">
        <v>652253.76662000001</v>
      </c>
      <c r="I20" s="8">
        <v>633869.81489000004</v>
      </c>
      <c r="J20" s="8">
        <f t="shared" si="4"/>
        <v>97.2</v>
      </c>
      <c r="K20" s="8">
        <v>645293.11710000003</v>
      </c>
      <c r="L20" s="8">
        <v>628692.63022000005</v>
      </c>
      <c r="M20" s="8">
        <f t="shared" si="2"/>
        <v>97.4</v>
      </c>
      <c r="N20" s="8">
        <v>1175833.30011</v>
      </c>
      <c r="O20" s="8">
        <v>1122917.75722</v>
      </c>
      <c r="P20" s="8">
        <f t="shared" si="3"/>
        <v>95.5</v>
      </c>
      <c r="Q20" s="8">
        <v>-52715.694960000001</v>
      </c>
      <c r="R20" s="8">
        <v>18948.664199999999</v>
      </c>
      <c r="T20" s="13"/>
      <c r="U20" s="13"/>
      <c r="W20" s="13"/>
      <c r="X20" s="13"/>
    </row>
    <row r="21" spans="1:24" ht="18.75" x14ac:dyDescent="0.3">
      <c r="A21" s="2" t="s">
        <v>25</v>
      </c>
      <c r="B21" s="5">
        <v>561822.06808</v>
      </c>
      <c r="C21" s="5">
        <v>523125.90862</v>
      </c>
      <c r="D21" s="8">
        <f t="shared" si="0"/>
        <v>93.1</v>
      </c>
      <c r="E21" s="8">
        <v>229765.52271000002</v>
      </c>
      <c r="F21" s="8">
        <v>223516.95209000001</v>
      </c>
      <c r="G21" s="8">
        <f t="shared" si="1"/>
        <v>97.3</v>
      </c>
      <c r="H21" s="8">
        <v>332056.54537000001</v>
      </c>
      <c r="I21" s="8">
        <v>299608.95652999997</v>
      </c>
      <c r="J21" s="8">
        <f t="shared" si="4"/>
        <v>90.2</v>
      </c>
      <c r="K21" s="8">
        <v>324291.44537000003</v>
      </c>
      <c r="L21" s="8">
        <v>292230.44098000001</v>
      </c>
      <c r="M21" s="8">
        <f t="shared" si="2"/>
        <v>90.1</v>
      </c>
      <c r="N21" s="8">
        <v>572348.13342999993</v>
      </c>
      <c r="O21" s="8">
        <v>513166.79851999995</v>
      </c>
      <c r="P21" s="8">
        <f t="shared" si="3"/>
        <v>89.7</v>
      </c>
      <c r="Q21" s="8">
        <v>-10526.065349999999</v>
      </c>
      <c r="R21" s="8">
        <v>9959.1100999999999</v>
      </c>
      <c r="T21" s="13"/>
      <c r="U21" s="13"/>
      <c r="W21" s="13"/>
      <c r="X21" s="13"/>
    </row>
    <row r="22" spans="1:24" ht="18.75" x14ac:dyDescent="0.3">
      <c r="A22" s="2" t="s">
        <v>26</v>
      </c>
      <c r="B22" s="5">
        <v>863306.46691999992</v>
      </c>
      <c r="C22" s="5">
        <v>898529.13905999996</v>
      </c>
      <c r="D22" s="8">
        <f t="shared" si="0"/>
        <v>104.1</v>
      </c>
      <c r="E22" s="8">
        <v>356659.25073000003</v>
      </c>
      <c r="F22" s="8">
        <v>399779.69992000004</v>
      </c>
      <c r="G22" s="8">
        <f t="shared" si="1"/>
        <v>112.1</v>
      </c>
      <c r="H22" s="8">
        <v>506647.21619000001</v>
      </c>
      <c r="I22" s="8">
        <v>498749.43913999997</v>
      </c>
      <c r="J22" s="8">
        <f t="shared" si="4"/>
        <v>98.4</v>
      </c>
      <c r="K22" s="8">
        <v>507172.96486000001</v>
      </c>
      <c r="L22" s="8">
        <v>499056.00831</v>
      </c>
      <c r="M22" s="8">
        <f t="shared" si="2"/>
        <v>98.4</v>
      </c>
      <c r="N22" s="8">
        <v>922557.75354999991</v>
      </c>
      <c r="O22" s="8">
        <v>904785.05900000001</v>
      </c>
      <c r="P22" s="8">
        <f t="shared" si="3"/>
        <v>98.1</v>
      </c>
      <c r="Q22" s="8">
        <v>-59251.286630000002</v>
      </c>
      <c r="R22" s="8">
        <v>-6255.9199400000007</v>
      </c>
      <c r="T22" s="13"/>
      <c r="U22" s="13"/>
      <c r="W22" s="13"/>
      <c r="X22" s="13"/>
    </row>
    <row r="23" spans="1:24" ht="18.75" x14ac:dyDescent="0.3">
      <c r="A23" s="2" t="s">
        <v>27</v>
      </c>
      <c r="B23" s="5">
        <v>423575.60392000002</v>
      </c>
      <c r="C23" s="5">
        <v>416398.87972000003</v>
      </c>
      <c r="D23" s="8">
        <f t="shared" si="0"/>
        <v>98.3</v>
      </c>
      <c r="E23" s="8">
        <v>248122.87453999999</v>
      </c>
      <c r="F23" s="8">
        <v>245358.94743</v>
      </c>
      <c r="G23" s="8">
        <f t="shared" si="1"/>
        <v>98.9</v>
      </c>
      <c r="H23" s="8">
        <v>175452.72938</v>
      </c>
      <c r="I23" s="8">
        <v>171039.93229</v>
      </c>
      <c r="J23" s="8">
        <f t="shared" si="4"/>
        <v>97.5</v>
      </c>
      <c r="K23" s="8">
        <v>175422.72938</v>
      </c>
      <c r="L23" s="8">
        <v>171009.93229</v>
      </c>
      <c r="M23" s="8">
        <f t="shared" si="2"/>
        <v>97.5</v>
      </c>
      <c r="N23" s="8">
        <v>409173.02432999999</v>
      </c>
      <c r="O23" s="8">
        <v>393566.79024</v>
      </c>
      <c r="P23" s="8">
        <f t="shared" si="3"/>
        <v>96.2</v>
      </c>
      <c r="Q23" s="8">
        <v>14402.579589999999</v>
      </c>
      <c r="R23" s="8">
        <v>22832.089479999999</v>
      </c>
      <c r="T23" s="13"/>
      <c r="U23" s="13"/>
      <c r="W23" s="13"/>
      <c r="X23" s="13"/>
    </row>
    <row r="24" spans="1:24" ht="18.75" x14ac:dyDescent="0.3">
      <c r="A24" s="2" t="s">
        <v>28</v>
      </c>
      <c r="B24" s="5">
        <v>299011.09079000005</v>
      </c>
      <c r="C24" s="5">
        <v>299055.16067000001</v>
      </c>
      <c r="D24" s="8">
        <f t="shared" si="0"/>
        <v>100</v>
      </c>
      <c r="E24" s="8">
        <v>147296.04999999999</v>
      </c>
      <c r="F24" s="8">
        <v>151393.92019999999</v>
      </c>
      <c r="G24" s="8">
        <f t="shared" si="1"/>
        <v>102.8</v>
      </c>
      <c r="H24" s="8">
        <v>151715.04079</v>
      </c>
      <c r="I24" s="8">
        <v>147661.24046999999</v>
      </c>
      <c r="J24" s="8">
        <f t="shared" si="4"/>
        <v>97.3</v>
      </c>
      <c r="K24" s="8">
        <v>151589.44078999999</v>
      </c>
      <c r="L24" s="8">
        <v>148122.44268000001</v>
      </c>
      <c r="M24" s="8">
        <f t="shared" si="2"/>
        <v>97.7</v>
      </c>
      <c r="N24" s="8">
        <v>309651.6741</v>
      </c>
      <c r="O24" s="8">
        <v>286998.10726999998</v>
      </c>
      <c r="P24" s="8">
        <f t="shared" si="3"/>
        <v>92.7</v>
      </c>
      <c r="Q24" s="8">
        <v>-10640.58331</v>
      </c>
      <c r="R24" s="8">
        <v>12057.053400000001</v>
      </c>
      <c r="T24" s="13"/>
      <c r="U24" s="13"/>
      <c r="W24" s="13"/>
      <c r="X24" s="13"/>
    </row>
    <row r="25" spans="1:24" ht="18.75" x14ac:dyDescent="0.3">
      <c r="A25" s="2" t="s">
        <v>29</v>
      </c>
      <c r="B25" s="5">
        <v>668643.97580999997</v>
      </c>
      <c r="C25" s="5">
        <v>680748.15249999997</v>
      </c>
      <c r="D25" s="8">
        <f t="shared" si="0"/>
        <v>101.8</v>
      </c>
      <c r="E25" s="8">
        <v>264678.73486999999</v>
      </c>
      <c r="F25" s="8">
        <v>283585.94998000003</v>
      </c>
      <c r="G25" s="8">
        <f t="shared" si="1"/>
        <v>107.1</v>
      </c>
      <c r="H25" s="8">
        <v>403965.24093999999</v>
      </c>
      <c r="I25" s="8">
        <v>397162.20251999999</v>
      </c>
      <c r="J25" s="8">
        <f t="shared" si="4"/>
        <v>98.3</v>
      </c>
      <c r="K25" s="8">
        <v>399255.29693999997</v>
      </c>
      <c r="L25" s="8">
        <v>392293.66051999998</v>
      </c>
      <c r="M25" s="8">
        <f t="shared" si="2"/>
        <v>98.3</v>
      </c>
      <c r="N25" s="8">
        <v>684954.04426</v>
      </c>
      <c r="O25" s="8">
        <v>671292.76872000005</v>
      </c>
      <c r="P25" s="8">
        <f t="shared" si="3"/>
        <v>98</v>
      </c>
      <c r="Q25" s="8">
        <v>-16310.068449999999</v>
      </c>
      <c r="R25" s="8">
        <v>9455.3837800000001</v>
      </c>
      <c r="T25" s="13"/>
      <c r="U25" s="13"/>
      <c r="W25" s="13"/>
      <c r="X25" s="13"/>
    </row>
    <row r="26" spans="1:24" ht="18.75" x14ac:dyDescent="0.3">
      <c r="A26" s="2" t="s">
        <v>30</v>
      </c>
      <c r="B26" s="5">
        <v>642812.31346000009</v>
      </c>
      <c r="C26" s="5">
        <v>647837.86300000001</v>
      </c>
      <c r="D26" s="8">
        <f t="shared" si="0"/>
        <v>100.8</v>
      </c>
      <c r="E26" s="8">
        <v>327267.39555000002</v>
      </c>
      <c r="F26" s="8">
        <v>337551.17952000001</v>
      </c>
      <c r="G26" s="8">
        <f t="shared" si="1"/>
        <v>103.1</v>
      </c>
      <c r="H26" s="8">
        <v>315544.91791000002</v>
      </c>
      <c r="I26" s="8">
        <v>310286.68348000001</v>
      </c>
      <c r="J26" s="8">
        <f t="shared" si="4"/>
        <v>98.3</v>
      </c>
      <c r="K26" s="8">
        <v>313721.91791000002</v>
      </c>
      <c r="L26" s="8">
        <v>308391.31547999999</v>
      </c>
      <c r="M26" s="8">
        <f t="shared" si="2"/>
        <v>98.3</v>
      </c>
      <c r="N26" s="8">
        <v>644742.53039999993</v>
      </c>
      <c r="O26" s="8">
        <v>616185.10300999996</v>
      </c>
      <c r="P26" s="8">
        <f t="shared" si="3"/>
        <v>95.6</v>
      </c>
      <c r="Q26" s="8">
        <v>-1930.21694</v>
      </c>
      <c r="R26" s="8">
        <v>31652.759989999999</v>
      </c>
      <c r="T26" s="13"/>
      <c r="U26" s="13"/>
      <c r="W26" s="13"/>
      <c r="X26" s="13"/>
    </row>
    <row r="27" spans="1:24" ht="18.75" x14ac:dyDescent="0.3">
      <c r="A27" s="2" t="s">
        <v>31</v>
      </c>
      <c r="B27" s="5">
        <v>251028.06375</v>
      </c>
      <c r="C27" s="5">
        <v>255136.89118000001</v>
      </c>
      <c r="D27" s="8">
        <f t="shared" si="0"/>
        <v>101.6</v>
      </c>
      <c r="E27" s="8">
        <v>80270</v>
      </c>
      <c r="F27" s="8">
        <v>86376.785579999996</v>
      </c>
      <c r="G27" s="8">
        <f t="shared" si="1"/>
        <v>107.6</v>
      </c>
      <c r="H27" s="8">
        <v>170758.06375</v>
      </c>
      <c r="I27" s="8">
        <v>168760.10559999998</v>
      </c>
      <c r="J27" s="8">
        <f t="shared" si="4"/>
        <v>98.8</v>
      </c>
      <c r="K27" s="8">
        <v>169654.01375000001</v>
      </c>
      <c r="L27" s="8">
        <v>167976.46108000001</v>
      </c>
      <c r="M27" s="8">
        <f t="shared" si="2"/>
        <v>99</v>
      </c>
      <c r="N27" s="8">
        <v>277238.55572</v>
      </c>
      <c r="O27" s="8">
        <v>265598.66648000001</v>
      </c>
      <c r="P27" s="8">
        <f t="shared" si="3"/>
        <v>95.8</v>
      </c>
      <c r="Q27" s="8">
        <v>-26210.491969999999</v>
      </c>
      <c r="R27" s="8">
        <v>-10461.775300000001</v>
      </c>
      <c r="T27" s="13"/>
      <c r="U27" s="13"/>
      <c r="W27" s="13"/>
      <c r="X27" s="13"/>
    </row>
    <row r="28" spans="1:24" ht="18.75" x14ac:dyDescent="0.3">
      <c r="A28" s="2" t="s">
        <v>32</v>
      </c>
      <c r="B28" s="5">
        <v>376392.96216000005</v>
      </c>
      <c r="C28" s="5">
        <v>358975.07579000003</v>
      </c>
      <c r="D28" s="8">
        <f t="shared" si="0"/>
        <v>95.4</v>
      </c>
      <c r="E28" s="8">
        <v>165896.48227000001</v>
      </c>
      <c r="F28" s="8">
        <v>163329.04001</v>
      </c>
      <c r="G28" s="8">
        <f t="shared" si="1"/>
        <v>98.5</v>
      </c>
      <c r="H28" s="8">
        <v>210496.47988999999</v>
      </c>
      <c r="I28" s="8">
        <v>195646.03578000001</v>
      </c>
      <c r="J28" s="8">
        <f t="shared" si="4"/>
        <v>92.9</v>
      </c>
      <c r="K28" s="8">
        <v>210496.47988999999</v>
      </c>
      <c r="L28" s="8">
        <v>195829.41422999999</v>
      </c>
      <c r="M28" s="8">
        <f t="shared" si="2"/>
        <v>93</v>
      </c>
      <c r="N28" s="8">
        <v>401369.45561</v>
      </c>
      <c r="O28" s="8">
        <v>361514.52995</v>
      </c>
      <c r="P28" s="8">
        <f t="shared" si="3"/>
        <v>90.1</v>
      </c>
      <c r="Q28" s="8">
        <v>-24976.493449999998</v>
      </c>
      <c r="R28" s="8">
        <v>-2539.4541600000002</v>
      </c>
      <c r="T28" s="13"/>
      <c r="U28" s="13"/>
      <c r="W28" s="13"/>
      <c r="X28" s="13"/>
    </row>
    <row r="29" spans="1:24" ht="18.75" x14ac:dyDescent="0.3">
      <c r="A29" s="2" t="s">
        <v>33</v>
      </c>
      <c r="B29" s="5">
        <v>677407.33024000004</v>
      </c>
      <c r="C29" s="5">
        <v>709568.07984000002</v>
      </c>
      <c r="D29" s="8">
        <f t="shared" si="0"/>
        <v>104.7</v>
      </c>
      <c r="E29" s="8">
        <v>241463.99114</v>
      </c>
      <c r="F29" s="8">
        <v>280430.40126000001</v>
      </c>
      <c r="G29" s="8">
        <f t="shared" si="1"/>
        <v>116.1</v>
      </c>
      <c r="H29" s="8">
        <v>435943.33910000004</v>
      </c>
      <c r="I29" s="8">
        <v>429137.67858000001</v>
      </c>
      <c r="J29" s="8">
        <f t="shared" si="4"/>
        <v>98.4</v>
      </c>
      <c r="K29" s="8">
        <v>435808.33910000004</v>
      </c>
      <c r="L29" s="8">
        <v>429031.70279000001</v>
      </c>
      <c r="M29" s="8">
        <f t="shared" si="2"/>
        <v>98.4</v>
      </c>
      <c r="N29" s="8">
        <v>711407.54949</v>
      </c>
      <c r="O29" s="8">
        <v>691313.16940000001</v>
      </c>
      <c r="P29" s="8">
        <f t="shared" si="3"/>
        <v>97.2</v>
      </c>
      <c r="Q29" s="8">
        <v>-34000.219250000002</v>
      </c>
      <c r="R29" s="8">
        <v>18254.91044</v>
      </c>
      <c r="T29" s="13"/>
      <c r="U29" s="13"/>
      <c r="W29" s="13"/>
      <c r="X29" s="13"/>
    </row>
    <row r="30" spans="1:24" ht="18.75" x14ac:dyDescent="0.3">
      <c r="A30" s="2" t="s">
        <v>34</v>
      </c>
      <c r="B30" s="5">
        <v>499928.67431999999</v>
      </c>
      <c r="C30" s="5">
        <v>502531.00150000001</v>
      </c>
      <c r="D30" s="8">
        <f t="shared" si="0"/>
        <v>100.5</v>
      </c>
      <c r="E30" s="8">
        <v>134469.45033000002</v>
      </c>
      <c r="F30" s="8">
        <v>173328.70942</v>
      </c>
      <c r="G30" s="8">
        <f t="shared" si="1"/>
        <v>128.9</v>
      </c>
      <c r="H30" s="8">
        <v>365459.22399000003</v>
      </c>
      <c r="I30" s="8">
        <v>329202.29207999998</v>
      </c>
      <c r="J30" s="8">
        <f t="shared" si="4"/>
        <v>90.1</v>
      </c>
      <c r="K30" s="8">
        <v>365374.12398999999</v>
      </c>
      <c r="L30" s="8">
        <v>359780.56913999998</v>
      </c>
      <c r="M30" s="8">
        <f t="shared" si="2"/>
        <v>98.5</v>
      </c>
      <c r="N30" s="8">
        <v>502173.05828</v>
      </c>
      <c r="O30" s="8">
        <v>493172.26402999996</v>
      </c>
      <c r="P30" s="8">
        <f t="shared" si="3"/>
        <v>98.2</v>
      </c>
      <c r="Q30" s="8">
        <v>-2244.3839600000001</v>
      </c>
      <c r="R30" s="8">
        <v>9358.73747</v>
      </c>
      <c r="T30" s="13"/>
      <c r="U30" s="13"/>
      <c r="W30" s="13"/>
      <c r="X30" s="13"/>
    </row>
    <row r="31" spans="1:24" ht="18.75" x14ac:dyDescent="0.3">
      <c r="A31" s="2" t="s">
        <v>35</v>
      </c>
      <c r="B31" s="5">
        <v>331434.3737</v>
      </c>
      <c r="C31" s="5">
        <v>339872.49112000002</v>
      </c>
      <c r="D31" s="8">
        <f t="shared" si="0"/>
        <v>102.5</v>
      </c>
      <c r="E31" s="8">
        <v>118140.9</v>
      </c>
      <c r="F31" s="8">
        <v>130011.97674</v>
      </c>
      <c r="G31" s="8">
        <f t="shared" si="1"/>
        <v>110</v>
      </c>
      <c r="H31" s="8">
        <v>213293.4737</v>
      </c>
      <c r="I31" s="8">
        <v>209860.51438000001</v>
      </c>
      <c r="J31" s="8">
        <f t="shared" si="4"/>
        <v>98.4</v>
      </c>
      <c r="K31" s="8">
        <v>213293.4737</v>
      </c>
      <c r="L31" s="8">
        <v>209861.21437999999</v>
      </c>
      <c r="M31" s="8">
        <f t="shared" si="2"/>
        <v>98.4</v>
      </c>
      <c r="N31" s="8">
        <v>344438.00305</v>
      </c>
      <c r="O31" s="8">
        <v>340231.34991000005</v>
      </c>
      <c r="P31" s="8">
        <f t="shared" si="3"/>
        <v>98.8</v>
      </c>
      <c r="Q31" s="8">
        <v>-13003.629349999999</v>
      </c>
      <c r="R31" s="8">
        <v>-358.85879</v>
      </c>
      <c r="T31" s="13"/>
      <c r="U31" s="13"/>
      <c r="W31" s="13"/>
      <c r="X31" s="13"/>
    </row>
    <row r="32" spans="1:24" ht="18.75" x14ac:dyDescent="0.3">
      <c r="A32" s="3" t="s">
        <v>36</v>
      </c>
      <c r="B32" s="6">
        <f>SUM(B5:B31)</f>
        <v>32495895.976440001</v>
      </c>
      <c r="C32" s="6">
        <f>SUM(C5:C31)</f>
        <v>32179971.761119999</v>
      </c>
      <c r="D32" s="8">
        <f t="shared" si="0"/>
        <v>99</v>
      </c>
      <c r="E32" s="6">
        <f>SUM(E5:E31)</f>
        <v>11407251.273259999</v>
      </c>
      <c r="F32" s="6">
        <f>SUM(F5:F31)</f>
        <v>12097754.878450003</v>
      </c>
      <c r="G32" s="5">
        <f t="shared" si="1"/>
        <v>106.1</v>
      </c>
      <c r="H32" s="6">
        <f>SUM(H5:H31)</f>
        <v>21088644.70318</v>
      </c>
      <c r="I32" s="6">
        <f>SUM(I5:I31)</f>
        <v>20082216.882670004</v>
      </c>
      <c r="J32" s="5">
        <f t="shared" si="4"/>
        <v>95.2</v>
      </c>
      <c r="K32" s="6">
        <f>SUM(K5:K31)</f>
        <v>21049233.791290004</v>
      </c>
      <c r="L32" s="6">
        <f>SUM(L5:L31)</f>
        <v>20256881.697789997</v>
      </c>
      <c r="M32" s="8">
        <f t="shared" si="2"/>
        <v>96.2</v>
      </c>
      <c r="N32" s="6">
        <f>SUM(N5:N31)</f>
        <v>35019521.893890016</v>
      </c>
      <c r="O32" s="6">
        <f>SUM(O5:O31)</f>
        <v>31975548.28881</v>
      </c>
      <c r="P32" s="8">
        <f t="shared" si="3"/>
        <v>91.3</v>
      </c>
      <c r="Q32" s="6">
        <f>SUM(Q5:Q31)</f>
        <v>-2523625.9174499991</v>
      </c>
      <c r="R32" s="6">
        <f>SUM(R5:R31)</f>
        <v>204423.47230999998</v>
      </c>
      <c r="T32" s="13"/>
      <c r="U32" s="13"/>
      <c r="W32" s="13"/>
      <c r="X32" s="13"/>
    </row>
  </sheetData>
  <mergeCells count="8">
    <mergeCell ref="A1:R1"/>
    <mergeCell ref="A3:A4"/>
    <mergeCell ref="B3:D3"/>
    <mergeCell ref="E3:G3"/>
    <mergeCell ref="H3:J3"/>
    <mergeCell ref="K3:M3"/>
    <mergeCell ref="N3:P3"/>
    <mergeCell ref="Q3:R3"/>
  </mergeCells>
  <pageMargins left="0.25" right="0.25" top="0.75" bottom="0.75" header="0.3" footer="0.3"/>
  <pageSetup paperSize="9" scale="5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2026-03-13T09:31:24Z</dcterms:modified>
</cp:coreProperties>
</file>