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3040" windowHeight="8580"/>
  </bookViews>
  <sheets>
    <sheet name="2024 год " sheetId="2" r:id="rId1"/>
  </sheets>
  <calcPr calcId="145621"/>
</workbook>
</file>

<file path=xl/calcChain.xml><?xml version="1.0" encoding="utf-8"?>
<calcChain xmlns="http://schemas.openxmlformats.org/spreadsheetml/2006/main">
  <c r="K32" i="2" l="1"/>
  <c r="R32" i="2" l="1"/>
  <c r="O32" i="2"/>
  <c r="L32" i="2" l="1"/>
  <c r="I32" i="2"/>
  <c r="H32" i="2"/>
  <c r="F32" i="2" l="1"/>
  <c r="Q32" i="2"/>
  <c r="N32" i="2"/>
  <c r="E32" i="2"/>
  <c r="C32" i="2"/>
  <c r="B32" i="2"/>
  <c r="P32" i="2" l="1"/>
  <c r="M32" i="2"/>
  <c r="J32" i="2"/>
  <c r="G32" i="2"/>
  <c r="P31" i="2"/>
  <c r="M31" i="2"/>
  <c r="J31" i="2"/>
  <c r="G31" i="2"/>
  <c r="D31" i="2"/>
  <c r="P30" i="2"/>
  <c r="M30" i="2"/>
  <c r="J30" i="2"/>
  <c r="G30" i="2"/>
  <c r="D30" i="2"/>
  <c r="P29" i="2"/>
  <c r="M29" i="2"/>
  <c r="J29" i="2"/>
  <c r="G29" i="2"/>
  <c r="D29" i="2"/>
  <c r="P28" i="2"/>
  <c r="M28" i="2"/>
  <c r="J28" i="2"/>
  <c r="G28" i="2"/>
  <c r="D28" i="2"/>
  <c r="P27" i="2"/>
  <c r="M27" i="2"/>
  <c r="J27" i="2"/>
  <c r="G27" i="2"/>
  <c r="D27" i="2"/>
  <c r="P26" i="2"/>
  <c r="M26" i="2"/>
  <c r="J26" i="2"/>
  <c r="G26" i="2"/>
  <c r="D26" i="2"/>
  <c r="P25" i="2"/>
  <c r="M25" i="2"/>
  <c r="J25" i="2"/>
  <c r="G25" i="2"/>
  <c r="D25" i="2"/>
  <c r="P24" i="2"/>
  <c r="M24" i="2"/>
  <c r="J24" i="2"/>
  <c r="G24" i="2"/>
  <c r="D24" i="2"/>
  <c r="P23" i="2"/>
  <c r="M23" i="2"/>
  <c r="J23" i="2"/>
  <c r="G23" i="2"/>
  <c r="D23" i="2"/>
  <c r="P22" i="2"/>
  <c r="M22" i="2"/>
  <c r="J22" i="2"/>
  <c r="G22" i="2"/>
  <c r="D22" i="2"/>
  <c r="P21" i="2"/>
  <c r="M21" i="2"/>
  <c r="J21" i="2"/>
  <c r="G21" i="2"/>
  <c r="D21" i="2"/>
  <c r="P20" i="2"/>
  <c r="M20" i="2"/>
  <c r="J20" i="2"/>
  <c r="G20" i="2"/>
  <c r="D20" i="2"/>
  <c r="P19" i="2"/>
  <c r="M19" i="2"/>
  <c r="J19" i="2"/>
  <c r="G19" i="2"/>
  <c r="D19" i="2"/>
  <c r="P18" i="2"/>
  <c r="M18" i="2"/>
  <c r="J18" i="2"/>
  <c r="G18" i="2"/>
  <c r="D18" i="2"/>
  <c r="P17" i="2"/>
  <c r="M17" i="2"/>
  <c r="J17" i="2"/>
  <c r="G17" i="2"/>
  <c r="D17" i="2"/>
  <c r="P16" i="2"/>
  <c r="M16" i="2"/>
  <c r="J16" i="2"/>
  <c r="G16" i="2"/>
  <c r="D16" i="2"/>
  <c r="P15" i="2"/>
  <c r="M15" i="2"/>
  <c r="J15" i="2"/>
  <c r="G15" i="2"/>
  <c r="D15" i="2"/>
  <c r="P14" i="2"/>
  <c r="M14" i="2"/>
  <c r="J14" i="2"/>
  <c r="G14" i="2"/>
  <c r="D14" i="2"/>
  <c r="P13" i="2"/>
  <c r="M13" i="2"/>
  <c r="J13" i="2"/>
  <c r="G13" i="2"/>
  <c r="D13" i="2"/>
  <c r="P12" i="2"/>
  <c r="M12" i="2"/>
  <c r="J12" i="2"/>
  <c r="G12" i="2"/>
  <c r="D12" i="2"/>
  <c r="P11" i="2"/>
  <c r="M11" i="2"/>
  <c r="J11" i="2"/>
  <c r="G11" i="2"/>
  <c r="D11" i="2"/>
  <c r="P10" i="2"/>
  <c r="M10" i="2"/>
  <c r="J10" i="2"/>
  <c r="G10" i="2"/>
  <c r="D10" i="2"/>
  <c r="P9" i="2"/>
  <c r="M9" i="2"/>
  <c r="J9" i="2"/>
  <c r="G9" i="2"/>
  <c r="D9" i="2"/>
  <c r="P8" i="2"/>
  <c r="M8" i="2"/>
  <c r="J8" i="2"/>
  <c r="G8" i="2"/>
  <c r="D8" i="2"/>
  <c r="P7" i="2"/>
  <c r="M7" i="2"/>
  <c r="J7" i="2"/>
  <c r="G7" i="2"/>
  <c r="D7" i="2"/>
  <c r="P6" i="2"/>
  <c r="M6" i="2"/>
  <c r="J6" i="2"/>
  <c r="G6" i="2"/>
  <c r="D6" i="2"/>
  <c r="P5" i="2"/>
  <c r="M5" i="2"/>
  <c r="J5" i="2"/>
  <c r="G5" i="2"/>
  <c r="D5" i="2"/>
  <c r="D32" i="2" l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<sst xmlns="http://schemas.openxmlformats.org/spreadsheetml/2006/main" count="54" uniqueCount="40">
  <si>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</si>
  <si>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Доходы, всего </t>
  </si>
  <si>
    <t>в том числе налоговые и неналоговые доходы</t>
  </si>
  <si>
    <t>Безвозмездные поступления</t>
  </si>
  <si>
    <t>в том числе безвозмездные поступления от других бюджетов бюджетной системы</t>
  </si>
  <si>
    <t>Расходы, всего</t>
  </si>
  <si>
    <t>Результат исполнения бюджета (дефицит/профицит)</t>
  </si>
  <si>
    <t xml:space="preserve">план </t>
  </si>
  <si>
    <t>исполнение</t>
  </si>
  <si>
    <t>% испол-нения</t>
  </si>
  <si>
    <t>г. Орел</t>
  </si>
  <si>
    <t>г. Ливны</t>
  </si>
  <si>
    <t>г. Мценск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</si>
  <si>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</si>
  <si>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</si>
  <si>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</si>
  <si>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</si>
  <si>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</si>
  <si>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</si>
  <si>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</si>
  <si>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</si>
  <si>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</si>
  <si>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</si>
  <si>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</si>
  <si>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</si>
  <si>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</si>
  <si>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</si>
  <si>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</si>
  <si>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</si>
  <si>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</si>
  <si>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</si>
  <si>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</si>
  <si>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</si>
  <si>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</si>
  <si>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</si>
  <si>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</si>
  <si>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Итого</t>
  </si>
  <si>
    <t>(тыс. рублей)</t>
  </si>
  <si>
    <t>Орловский муниципальный округ</t>
  </si>
  <si>
    <t>Информация об исполнении консолидированных бюджетов муниципальных районов, бюджетов муниципального округа и городских округов Орловской области за 3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</si>
</sst>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4" fontId="1" fillId="0" borderId="5" xfId="0" applyNumberFormat="1" applyFont="1" applyBorder="1"/>
    <xf numFmtId="164" fontId="4" fillId="0" borderId="5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0" fontId="9" fillId="0" borderId="0" xfId="0" applyFont="1"/>
    <xf numFmtId="164" fontId="10" fillId="0" borderId="5" xfId="0" applyNumberFormat="1" applyFont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tabSelected="1" workbookViewId="0">
      <selection activeCell="R9" sqref="R9:R31"/>
    </sheetView>
  </sheetViews>
  <sheetFormatPr defaultRowHeight="15" x14ac:dyDescent="0.25"/>
  <cols>
    <col min="1" max="1" width="41.140625" customWidth="1"/>
    <col min="2" max="2" width="15.28515625" customWidth="1"/>
    <col min="3" max="3" width="15" customWidth="1"/>
    <col min="4" max="4" width="7.85546875" style="7" customWidth="1"/>
    <col min="5" max="5" width="14.42578125" customWidth="1"/>
    <col min="6" max="6" width="14.28515625" customWidth="1"/>
    <col min="7" max="7" width="8.85546875" customWidth="1"/>
    <col min="8" max="8" width="14.85546875" customWidth="1"/>
    <col min="9" max="9" width="14.5703125" customWidth="1"/>
    <col min="10" max="10" width="7.85546875" customWidth="1"/>
    <col min="11" max="12" width="14.28515625" customWidth="1"/>
    <col min="13" max="13" width="9.5703125" customWidth="1"/>
    <col min="14" max="14" width="14.5703125" style="7" customWidth="1"/>
    <col min="15" max="15" width="15" style="7" customWidth="1"/>
    <col min="16" max="16" width="8.42578125" style="7" customWidth="1"/>
    <col min="17" max="17" width="14.140625" style="7" customWidth="1"/>
    <col min="18" max="18" width="13" style="7" customWidth="1"/>
    <col min="20" max="20" width="11.42578125" bestFit="1" customWidth="1"/>
  </cols>
  <sheetData>
    <row r="1" spans="1:25" ht="43.5" customHeight="1" x14ac:dyDescent="0.25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5" ht="15.75" x14ac:dyDescent="0.25">
      <c r="Q2" s="11" t="s">
        <v>37</v>
      </c>
    </row>
    <row r="3" spans="1:25" ht="52.5" customHeight="1" x14ac:dyDescent="0.25">
      <c r="A3" s="15" t="s">
        <v>0</v>
      </c>
      <c r="B3" s="17" t="s">
        <v>1</v>
      </c>
      <c r="C3" s="18"/>
      <c r="D3" s="19"/>
      <c r="E3" s="20" t="s">
        <v>2</v>
      </c>
      <c r="F3" s="21"/>
      <c r="G3" s="22"/>
      <c r="H3" s="17" t="s">
        <v>3</v>
      </c>
      <c r="I3" s="18"/>
      <c r="J3" s="19"/>
      <c r="K3" s="20" t="s">
        <v>4</v>
      </c>
      <c r="L3" s="21"/>
      <c r="M3" s="22"/>
      <c r="N3" s="23" t="s">
        <v>5</v>
      </c>
      <c r="O3" s="24"/>
      <c r="P3" s="25"/>
      <c r="Q3" s="26" t="s">
        <v>6</v>
      </c>
      <c r="R3" s="26"/>
    </row>
    <row r="4" spans="1:25" ht="22.5" x14ac:dyDescent="0.25">
      <c r="A4" s="16"/>
      <c r="B4" s="1" t="s">
        <v>7</v>
      </c>
      <c r="C4" s="12" t="s">
        <v>8</v>
      </c>
      <c r="D4" s="4" t="s">
        <v>9</v>
      </c>
      <c r="E4" s="1" t="s">
        <v>7</v>
      </c>
      <c r="F4" s="12" t="s">
        <v>8</v>
      </c>
      <c r="G4" s="4" t="s">
        <v>9</v>
      </c>
      <c r="H4" s="1" t="s">
        <v>7</v>
      </c>
      <c r="I4" s="12" t="s">
        <v>8</v>
      </c>
      <c r="J4" s="4" t="s">
        <v>9</v>
      </c>
      <c r="K4" s="1" t="s">
        <v>7</v>
      </c>
      <c r="L4" s="12" t="s">
        <v>8</v>
      </c>
      <c r="M4" s="4" t="s">
        <v>9</v>
      </c>
      <c r="N4" s="9" t="s">
        <v>7</v>
      </c>
      <c r="O4" s="10" t="s">
        <v>8</v>
      </c>
      <c r="P4" s="4" t="s">
        <v>9</v>
      </c>
      <c r="Q4" s="9" t="s">
        <v>7</v>
      </c>
      <c r="R4" s="10" t="s">
        <v>8</v>
      </c>
    </row>
    <row r="5" spans="1:25" ht="18.75" x14ac:dyDescent="0.3">
      <c r="A5" s="2" t="s">
        <v>10</v>
      </c>
      <c r="B5" s="5">
        <v>14294377.02898</v>
      </c>
      <c r="C5" s="5">
        <v>9503492.0351</v>
      </c>
      <c r="D5" s="8">
        <f t="shared" ref="D5:D32" si="0">ROUND(C5/B5*100,1)</f>
        <v>66.5</v>
      </c>
      <c r="E5" s="8">
        <v>4019733.335</v>
      </c>
      <c r="F5" s="8">
        <v>2698328.02832</v>
      </c>
      <c r="G5" s="8">
        <f t="shared" ref="G5:G32" si="1">ROUND(F5/E5*100,1)</f>
        <v>67.099999999999994</v>
      </c>
      <c r="H5" s="8">
        <v>10274643.693979999</v>
      </c>
      <c r="I5" s="8">
        <v>143889.39119999998</v>
      </c>
      <c r="J5" s="8">
        <f>ROUND(I5/H5*100,1)</f>
        <v>1.4</v>
      </c>
      <c r="K5" s="8">
        <v>10274458.52648</v>
      </c>
      <c r="L5" s="8">
        <v>6974855.0797899999</v>
      </c>
      <c r="M5" s="8">
        <f t="shared" ref="M5:M32" si="2">ROUND(L5/K5*100,1)</f>
        <v>67.900000000000006</v>
      </c>
      <c r="N5" s="8">
        <v>15543152.29892</v>
      </c>
      <c r="O5" s="8">
        <v>9295068.6917199995</v>
      </c>
      <c r="P5" s="8">
        <f t="shared" ref="P5:P32" si="3">ROUND(O5/N5*100,1)</f>
        <v>59.8</v>
      </c>
      <c r="Q5" s="8">
        <v>-1248775.26994</v>
      </c>
      <c r="R5" s="8">
        <v>208423.34338000001</v>
      </c>
      <c r="T5" s="13"/>
      <c r="U5" s="13"/>
      <c r="W5" s="13"/>
      <c r="X5" s="13"/>
      <c r="Y5" s="13"/>
    </row>
    <row r="6" spans="1:25" ht="18.75" x14ac:dyDescent="0.3">
      <c r="A6" s="2" t="s">
        <v>11</v>
      </c>
      <c r="B6" s="5">
        <v>1731971.541</v>
      </c>
      <c r="C6" s="5">
        <v>1203527.6991700002</v>
      </c>
      <c r="D6" s="8">
        <f t="shared" si="0"/>
        <v>69.5</v>
      </c>
      <c r="E6" s="8">
        <v>607056.16065999994</v>
      </c>
      <c r="F6" s="8">
        <v>390180.68536</v>
      </c>
      <c r="G6" s="8">
        <f t="shared" si="1"/>
        <v>64.3</v>
      </c>
      <c r="H6" s="8">
        <v>1124915.3803399999</v>
      </c>
      <c r="I6" s="8">
        <v>6805164.0067799995</v>
      </c>
      <c r="J6" s="8">
        <f t="shared" ref="J6:J32" si="4">ROUND(I6/H6*100,1)</f>
        <v>604.9</v>
      </c>
      <c r="K6" s="8">
        <v>1122576.3803399999</v>
      </c>
      <c r="L6" s="8">
        <v>810988.01380999992</v>
      </c>
      <c r="M6" s="8">
        <f t="shared" si="2"/>
        <v>72.2</v>
      </c>
      <c r="N6" s="8">
        <v>1849678.5787599999</v>
      </c>
      <c r="O6" s="8">
        <v>1306402.2081600002</v>
      </c>
      <c r="P6" s="8">
        <f t="shared" si="3"/>
        <v>70.599999999999994</v>
      </c>
      <c r="Q6" s="8">
        <v>-117707.03776000001</v>
      </c>
      <c r="R6" s="8">
        <v>-102874.50898999999</v>
      </c>
      <c r="T6" s="13"/>
      <c r="U6" s="13"/>
      <c r="W6" s="13"/>
      <c r="X6" s="13"/>
    </row>
    <row r="7" spans="1:25" ht="18.75" x14ac:dyDescent="0.3">
      <c r="A7" s="2" t="s">
        <v>12</v>
      </c>
      <c r="B7" s="5">
        <v>1671380.79217</v>
      </c>
      <c r="C7" s="5">
        <v>1156168.47</v>
      </c>
      <c r="D7" s="8">
        <f t="shared" si="0"/>
        <v>69.2</v>
      </c>
      <c r="E7" s="8">
        <v>465183.7</v>
      </c>
      <c r="F7" s="8">
        <v>319580.47255000001</v>
      </c>
      <c r="G7" s="8">
        <f t="shared" si="1"/>
        <v>68.7</v>
      </c>
      <c r="H7" s="8">
        <v>1206197.0921700001</v>
      </c>
      <c r="I7" s="8">
        <v>813347.01380999992</v>
      </c>
      <c r="J7" s="8">
        <f t="shared" si="4"/>
        <v>67.400000000000006</v>
      </c>
      <c r="K7" s="8">
        <v>1207898.79217</v>
      </c>
      <c r="L7" s="8">
        <v>838289.69785</v>
      </c>
      <c r="M7" s="8">
        <f t="shared" si="2"/>
        <v>69.400000000000006</v>
      </c>
      <c r="N7" s="8">
        <v>1674380.8165899999</v>
      </c>
      <c r="O7" s="8">
        <v>1121930.23719</v>
      </c>
      <c r="P7" s="8">
        <f t="shared" si="3"/>
        <v>67</v>
      </c>
      <c r="Q7" s="8">
        <v>-3000.0244199999997</v>
      </c>
      <c r="R7" s="8">
        <v>34238.232810000001</v>
      </c>
      <c r="T7" s="13"/>
      <c r="U7" s="13"/>
      <c r="W7" s="13"/>
      <c r="X7" s="13"/>
    </row>
    <row r="8" spans="1:25" ht="18.75" x14ac:dyDescent="0.3">
      <c r="A8" s="2" t="s">
        <v>38</v>
      </c>
      <c r="B8" s="5">
        <v>2483062.5767399999</v>
      </c>
      <c r="C8" s="5">
        <v>1631116.75795</v>
      </c>
      <c r="D8" s="8">
        <f t="shared" si="0"/>
        <v>65.7</v>
      </c>
      <c r="E8" s="8">
        <v>1119097</v>
      </c>
      <c r="F8" s="8">
        <v>800307.01208000001</v>
      </c>
      <c r="G8" s="8">
        <f t="shared" si="1"/>
        <v>71.5</v>
      </c>
      <c r="H8" s="8">
        <v>1363965.5767399999</v>
      </c>
      <c r="I8" s="8">
        <v>836587.99745000002</v>
      </c>
      <c r="J8" s="8">
        <f t="shared" si="4"/>
        <v>61.3</v>
      </c>
      <c r="K8" s="8">
        <v>1363965.5767399999</v>
      </c>
      <c r="L8" s="8">
        <v>835395.78411000001</v>
      </c>
      <c r="M8" s="8">
        <f t="shared" si="2"/>
        <v>61.2</v>
      </c>
      <c r="N8" s="8">
        <v>2920323.1936699999</v>
      </c>
      <c r="O8" s="8">
        <v>1640372.1278599999</v>
      </c>
      <c r="P8" s="8">
        <f t="shared" si="3"/>
        <v>56.2</v>
      </c>
      <c r="Q8" s="8">
        <v>-437260.61693000002</v>
      </c>
      <c r="R8" s="8">
        <v>-9255.3699099999994</v>
      </c>
      <c r="T8" s="13"/>
      <c r="U8" s="13"/>
      <c r="W8" s="13"/>
      <c r="X8" s="13"/>
    </row>
    <row r="9" spans="1:25" ht="18.75" x14ac:dyDescent="0.3">
      <c r="A9" s="2" t="s">
        <v>13</v>
      </c>
      <c r="B9" s="5">
        <v>592478.30965999991</v>
      </c>
      <c r="C9" s="5">
        <v>440963.53055999998</v>
      </c>
      <c r="D9" s="8">
        <f t="shared" si="0"/>
        <v>74.400000000000006</v>
      </c>
      <c r="E9" s="8">
        <v>258224.9</v>
      </c>
      <c r="F9" s="8">
        <v>206933.38767</v>
      </c>
      <c r="G9" s="8">
        <f t="shared" si="1"/>
        <v>80.099999999999994</v>
      </c>
      <c r="H9" s="8">
        <v>334253.40966</v>
      </c>
      <c r="I9" s="8">
        <v>830809.74586999998</v>
      </c>
      <c r="J9" s="8">
        <f t="shared" si="4"/>
        <v>248.6</v>
      </c>
      <c r="K9" s="8">
        <v>333775.22966000001</v>
      </c>
      <c r="L9" s="8">
        <v>233842.95463999998</v>
      </c>
      <c r="M9" s="8">
        <f t="shared" si="2"/>
        <v>70.099999999999994</v>
      </c>
      <c r="N9" s="8">
        <v>662525.83292999992</v>
      </c>
      <c r="O9" s="8">
        <v>442777.29147000005</v>
      </c>
      <c r="P9" s="8">
        <f t="shared" si="3"/>
        <v>66.8</v>
      </c>
      <c r="Q9" s="8">
        <v>-70047.523269999991</v>
      </c>
      <c r="R9" s="8">
        <v>-1813.76091</v>
      </c>
      <c r="T9" s="13"/>
      <c r="U9" s="13"/>
      <c r="W9" s="13"/>
      <c r="X9" s="13"/>
    </row>
    <row r="10" spans="1:25" ht="18.75" x14ac:dyDescent="0.3">
      <c r="A10" s="2" t="s">
        <v>14</v>
      </c>
      <c r="B10" s="5">
        <v>630951.79286000005</v>
      </c>
      <c r="C10" s="5">
        <v>511964.38030999998</v>
      </c>
      <c r="D10" s="8">
        <f t="shared" si="0"/>
        <v>81.099999999999994</v>
      </c>
      <c r="E10" s="8">
        <v>260703.6</v>
      </c>
      <c r="F10" s="8">
        <v>222719.32331000001</v>
      </c>
      <c r="G10" s="8">
        <f t="shared" si="1"/>
        <v>85.4</v>
      </c>
      <c r="H10" s="8">
        <v>370248.19286000001</v>
      </c>
      <c r="I10" s="8">
        <v>234030.14288999999</v>
      </c>
      <c r="J10" s="8">
        <f t="shared" si="4"/>
        <v>63.2</v>
      </c>
      <c r="K10" s="8">
        <v>370248.19286000001</v>
      </c>
      <c r="L10" s="8">
        <v>288449.09700000001</v>
      </c>
      <c r="M10" s="8">
        <f t="shared" si="2"/>
        <v>77.900000000000006</v>
      </c>
      <c r="N10" s="8">
        <v>633845.99286</v>
      </c>
      <c r="O10" s="8">
        <v>480446.55248000001</v>
      </c>
      <c r="P10" s="8">
        <f t="shared" si="3"/>
        <v>75.8</v>
      </c>
      <c r="Q10" s="8">
        <v>-2894.2</v>
      </c>
      <c r="R10" s="8">
        <v>31517.827829999998</v>
      </c>
      <c r="T10" s="13"/>
      <c r="U10" s="13"/>
      <c r="W10" s="13"/>
      <c r="X10" s="13"/>
    </row>
    <row r="11" spans="1:25" ht="18.75" x14ac:dyDescent="0.3">
      <c r="A11" s="2" t="s">
        <v>15</v>
      </c>
      <c r="B11" s="5">
        <v>456766.19704</v>
      </c>
      <c r="C11" s="5">
        <v>297422.55947000004</v>
      </c>
      <c r="D11" s="8">
        <f t="shared" si="0"/>
        <v>65.099999999999994</v>
      </c>
      <c r="E11" s="8">
        <v>219105.10538999998</v>
      </c>
      <c r="F11" s="8">
        <v>132223.73689</v>
      </c>
      <c r="G11" s="8">
        <f t="shared" si="1"/>
        <v>60.3</v>
      </c>
      <c r="H11" s="8">
        <v>237661.09165000002</v>
      </c>
      <c r="I11" s="8">
        <v>289245.05699999997</v>
      </c>
      <c r="J11" s="8">
        <f t="shared" si="4"/>
        <v>121.7</v>
      </c>
      <c r="K11" s="8">
        <v>233422.02565</v>
      </c>
      <c r="L11" s="8">
        <v>164261.66805000001</v>
      </c>
      <c r="M11" s="8">
        <f t="shared" si="2"/>
        <v>70.400000000000006</v>
      </c>
      <c r="N11" s="8">
        <v>466292.00874999998</v>
      </c>
      <c r="O11" s="8">
        <v>299997.62361000001</v>
      </c>
      <c r="P11" s="8">
        <f t="shared" si="3"/>
        <v>64.3</v>
      </c>
      <c r="Q11" s="8">
        <v>-9525.8117100000018</v>
      </c>
      <c r="R11" s="8">
        <v>-2575.06414</v>
      </c>
      <c r="T11" s="13"/>
      <c r="U11" s="13"/>
      <c r="W11" s="13"/>
      <c r="X11" s="13"/>
    </row>
    <row r="12" spans="1:25" ht="18.75" x14ac:dyDescent="0.3">
      <c r="A12" s="2" t="s">
        <v>16</v>
      </c>
      <c r="B12" s="5">
        <v>382885.62979000004</v>
      </c>
      <c r="C12" s="5">
        <v>291725.60579</v>
      </c>
      <c r="D12" s="8">
        <f t="shared" si="0"/>
        <v>76.2</v>
      </c>
      <c r="E12" s="8">
        <v>218449.08749999999</v>
      </c>
      <c r="F12" s="8">
        <v>169845.56075999999</v>
      </c>
      <c r="G12" s="8">
        <f t="shared" si="1"/>
        <v>77.8</v>
      </c>
      <c r="H12" s="8">
        <v>164436.54228999998</v>
      </c>
      <c r="I12" s="8">
        <v>165198.82258000001</v>
      </c>
      <c r="J12" s="8">
        <f t="shared" si="4"/>
        <v>100.5</v>
      </c>
      <c r="K12" s="8">
        <v>164494.34438999998</v>
      </c>
      <c r="L12" s="8">
        <v>121888.84712999999</v>
      </c>
      <c r="M12" s="8">
        <f t="shared" si="2"/>
        <v>74.099999999999994</v>
      </c>
      <c r="N12" s="8">
        <v>421674.21036999999</v>
      </c>
      <c r="O12" s="8">
        <v>283641.96260000003</v>
      </c>
      <c r="P12" s="8">
        <f t="shared" si="3"/>
        <v>67.3</v>
      </c>
      <c r="Q12" s="8">
        <v>-38788.580580000002</v>
      </c>
      <c r="R12" s="8">
        <v>8083.6431900000007</v>
      </c>
      <c r="T12" s="13"/>
      <c r="U12" s="13"/>
      <c r="W12" s="13"/>
      <c r="X12" s="13"/>
    </row>
    <row r="13" spans="1:25" ht="18.75" x14ac:dyDescent="0.3">
      <c r="A13" s="2" t="s">
        <v>17</v>
      </c>
      <c r="B13" s="5">
        <v>403996.53664000001</v>
      </c>
      <c r="C13" s="5">
        <v>307163.10511</v>
      </c>
      <c r="D13" s="8">
        <f t="shared" si="0"/>
        <v>76</v>
      </c>
      <c r="E13" s="8">
        <v>204310.64600000001</v>
      </c>
      <c r="F13" s="8">
        <v>167317.56071000002</v>
      </c>
      <c r="G13" s="8">
        <f t="shared" si="1"/>
        <v>81.900000000000006</v>
      </c>
      <c r="H13" s="8">
        <v>199685.89064</v>
      </c>
      <c r="I13" s="8">
        <v>121880.04503000001</v>
      </c>
      <c r="J13" s="8">
        <f t="shared" si="4"/>
        <v>61</v>
      </c>
      <c r="K13" s="8">
        <v>195515.19683</v>
      </c>
      <c r="L13" s="8">
        <v>135671.61486999999</v>
      </c>
      <c r="M13" s="8">
        <f t="shared" si="2"/>
        <v>69.400000000000006</v>
      </c>
      <c r="N13" s="8">
        <v>466490.21960000001</v>
      </c>
      <c r="O13" s="8">
        <v>336643.05550999998</v>
      </c>
      <c r="P13" s="8">
        <f t="shared" si="3"/>
        <v>72.2</v>
      </c>
      <c r="Q13" s="8">
        <v>-62493.682959999998</v>
      </c>
      <c r="R13" s="8">
        <v>-29479.950399999998</v>
      </c>
      <c r="T13" s="13"/>
      <c r="U13" s="13"/>
      <c r="W13" s="13"/>
      <c r="X13" s="13"/>
    </row>
    <row r="14" spans="1:25" ht="18.75" x14ac:dyDescent="0.3">
      <c r="A14" s="2" t="s">
        <v>18</v>
      </c>
      <c r="B14" s="5">
        <v>564196.05135000008</v>
      </c>
      <c r="C14" s="5">
        <v>388656.37689000001</v>
      </c>
      <c r="D14" s="8">
        <f t="shared" si="0"/>
        <v>68.900000000000006</v>
      </c>
      <c r="E14" s="8">
        <v>209934.10518000001</v>
      </c>
      <c r="F14" s="8">
        <v>144193.71384000001</v>
      </c>
      <c r="G14" s="8">
        <f t="shared" si="1"/>
        <v>68.7</v>
      </c>
      <c r="H14" s="8">
        <v>354261.94617000001</v>
      </c>
      <c r="I14" s="8">
        <v>139845.54440000001</v>
      </c>
      <c r="J14" s="8">
        <f t="shared" si="4"/>
        <v>39.5</v>
      </c>
      <c r="K14" s="8">
        <v>353866.94617000001</v>
      </c>
      <c r="L14" s="8">
        <v>243945.87233000001</v>
      </c>
      <c r="M14" s="8">
        <f t="shared" si="2"/>
        <v>68.900000000000006</v>
      </c>
      <c r="N14" s="8">
        <v>607290.66389999993</v>
      </c>
      <c r="O14" s="8">
        <v>391639.66313999996</v>
      </c>
      <c r="P14" s="8">
        <f t="shared" si="3"/>
        <v>64.5</v>
      </c>
      <c r="Q14" s="8">
        <v>-43094.612549999998</v>
      </c>
      <c r="R14" s="8">
        <v>-2983.2862500000001</v>
      </c>
      <c r="T14" s="13"/>
      <c r="U14" s="13"/>
      <c r="W14" s="13"/>
      <c r="X14" s="13"/>
    </row>
    <row r="15" spans="1:25" ht="18.75" x14ac:dyDescent="0.3">
      <c r="A15" s="2" t="s">
        <v>19</v>
      </c>
      <c r="B15" s="5">
        <v>213701.53396</v>
      </c>
      <c r="C15" s="5">
        <v>163609.53621000002</v>
      </c>
      <c r="D15" s="8">
        <f t="shared" si="0"/>
        <v>76.599999999999994</v>
      </c>
      <c r="E15" s="8">
        <v>67265.399999999994</v>
      </c>
      <c r="F15" s="8">
        <v>66889.98216</v>
      </c>
      <c r="G15" s="8">
        <f t="shared" si="1"/>
        <v>99.4</v>
      </c>
      <c r="H15" s="8">
        <v>146436.13396000001</v>
      </c>
      <c r="I15" s="8">
        <v>244462.66305</v>
      </c>
      <c r="J15" s="8">
        <f>ROUND(I15/H15*100,1)</f>
        <v>166.9</v>
      </c>
      <c r="K15" s="8">
        <v>145715.95596000002</v>
      </c>
      <c r="L15" s="8">
        <v>94646.554049999992</v>
      </c>
      <c r="M15" s="8">
        <f t="shared" si="2"/>
        <v>65</v>
      </c>
      <c r="N15" s="8">
        <v>214871.74659</v>
      </c>
      <c r="O15" s="8">
        <v>143421.38287</v>
      </c>
      <c r="P15" s="8">
        <f t="shared" si="3"/>
        <v>66.7</v>
      </c>
      <c r="Q15" s="8">
        <v>-1170.21263</v>
      </c>
      <c r="R15" s="8">
        <v>20188.153340000001</v>
      </c>
      <c r="T15" s="13"/>
      <c r="U15" s="13"/>
      <c r="W15" s="13"/>
      <c r="X15" s="13"/>
    </row>
    <row r="16" spans="1:25" ht="18.75" x14ac:dyDescent="0.3">
      <c r="A16" s="2" t="s">
        <v>20</v>
      </c>
      <c r="B16" s="5">
        <v>653542.59852</v>
      </c>
      <c r="C16" s="5">
        <v>433340.82032</v>
      </c>
      <c r="D16" s="8">
        <f t="shared" si="0"/>
        <v>66.3</v>
      </c>
      <c r="E16" s="8">
        <v>184543.10009999998</v>
      </c>
      <c r="F16" s="8">
        <v>147652.84640000001</v>
      </c>
      <c r="G16" s="8">
        <f t="shared" si="1"/>
        <v>80</v>
      </c>
      <c r="H16" s="8">
        <v>468999.49842000002</v>
      </c>
      <c r="I16" s="8">
        <v>96719.554049999992</v>
      </c>
      <c r="J16" s="8">
        <f t="shared" si="4"/>
        <v>20.6</v>
      </c>
      <c r="K16" s="8">
        <v>468746.99842000002</v>
      </c>
      <c r="L16" s="8">
        <v>285184.68687999999</v>
      </c>
      <c r="M16" s="8">
        <f t="shared" si="2"/>
        <v>60.8</v>
      </c>
      <c r="N16" s="8">
        <v>965903.08633000008</v>
      </c>
      <c r="O16" s="8">
        <v>420374.21308999998</v>
      </c>
      <c r="P16" s="8">
        <f t="shared" si="3"/>
        <v>43.5</v>
      </c>
      <c r="Q16" s="8">
        <v>-312360.48781000002</v>
      </c>
      <c r="R16" s="8">
        <v>12966.60723</v>
      </c>
      <c r="T16" s="13"/>
      <c r="U16" s="13"/>
      <c r="W16" s="13"/>
      <c r="X16" s="13"/>
    </row>
    <row r="17" spans="1:24" ht="18.75" x14ac:dyDescent="0.3">
      <c r="A17" s="2" t="s">
        <v>21</v>
      </c>
      <c r="B17" s="5">
        <v>226626.14181999999</v>
      </c>
      <c r="C17" s="5">
        <v>161529.89606</v>
      </c>
      <c r="D17" s="8">
        <f t="shared" si="0"/>
        <v>71.3</v>
      </c>
      <c r="E17" s="8">
        <v>96822.8</v>
      </c>
      <c r="F17" s="8">
        <v>63318.402020000001</v>
      </c>
      <c r="G17" s="8">
        <f t="shared" si="1"/>
        <v>65.400000000000006</v>
      </c>
      <c r="H17" s="8">
        <v>129803.34181999999</v>
      </c>
      <c r="I17" s="8">
        <v>285687.97392000002</v>
      </c>
      <c r="J17" s="8">
        <f t="shared" si="4"/>
        <v>220.1</v>
      </c>
      <c r="K17" s="8">
        <v>129593.34181999999</v>
      </c>
      <c r="L17" s="8">
        <v>98176.494040000005</v>
      </c>
      <c r="M17" s="8">
        <f t="shared" si="2"/>
        <v>75.8</v>
      </c>
      <c r="N17" s="8">
        <v>232021.94409999999</v>
      </c>
      <c r="O17" s="8">
        <v>163429.52794999999</v>
      </c>
      <c r="P17" s="8">
        <f t="shared" si="3"/>
        <v>70.400000000000006</v>
      </c>
      <c r="Q17" s="8">
        <v>-5395.8022799999999</v>
      </c>
      <c r="R17" s="8">
        <v>-1899.6318899999999</v>
      </c>
      <c r="T17" s="13"/>
      <c r="U17" s="13"/>
      <c r="W17" s="13"/>
      <c r="X17" s="13"/>
    </row>
    <row r="18" spans="1:24" ht="18.75" x14ac:dyDescent="0.3">
      <c r="A18" s="2" t="s">
        <v>22</v>
      </c>
      <c r="B18" s="5">
        <v>292463.34959</v>
      </c>
      <c r="C18" s="5">
        <v>212094.77046</v>
      </c>
      <c r="D18" s="8">
        <f t="shared" si="0"/>
        <v>72.5</v>
      </c>
      <c r="E18" s="8">
        <v>120545.2025</v>
      </c>
      <c r="F18" s="8">
        <v>83947.26376999999</v>
      </c>
      <c r="G18" s="8">
        <f t="shared" si="1"/>
        <v>69.599999999999994</v>
      </c>
      <c r="H18" s="8">
        <v>171918.14709000001</v>
      </c>
      <c r="I18" s="8">
        <v>98211.494040000005</v>
      </c>
      <c r="J18" s="8">
        <f t="shared" si="4"/>
        <v>57.1</v>
      </c>
      <c r="K18" s="8">
        <v>167612.14709000001</v>
      </c>
      <c r="L18" s="8">
        <v>127451.50668999999</v>
      </c>
      <c r="M18" s="8">
        <f t="shared" si="2"/>
        <v>76</v>
      </c>
      <c r="N18" s="8">
        <v>303987.29242000001</v>
      </c>
      <c r="O18" s="8">
        <v>215807.26488999999</v>
      </c>
      <c r="P18" s="8">
        <f t="shared" si="3"/>
        <v>71</v>
      </c>
      <c r="Q18" s="8">
        <v>-11523.94283</v>
      </c>
      <c r="R18" s="8">
        <v>-3712.4944300000002</v>
      </c>
      <c r="T18" s="13"/>
      <c r="U18" s="13"/>
      <c r="W18" s="13"/>
      <c r="X18" s="13"/>
    </row>
    <row r="19" spans="1:24" ht="18.75" x14ac:dyDescent="0.3">
      <c r="A19" s="2" t="s">
        <v>23</v>
      </c>
      <c r="B19" s="5">
        <v>872993.36936000001</v>
      </c>
      <c r="C19" s="5">
        <v>579577.96944000002</v>
      </c>
      <c r="D19" s="8">
        <f t="shared" si="0"/>
        <v>66.400000000000006</v>
      </c>
      <c r="E19" s="8">
        <v>326103.429</v>
      </c>
      <c r="F19" s="8">
        <v>256691.92345</v>
      </c>
      <c r="G19" s="8">
        <f t="shared" si="1"/>
        <v>78.7</v>
      </c>
      <c r="H19" s="8">
        <v>546889.94036000001</v>
      </c>
      <c r="I19" s="8">
        <v>128147.50668999999</v>
      </c>
      <c r="J19" s="8">
        <f t="shared" si="4"/>
        <v>23.4</v>
      </c>
      <c r="K19" s="8">
        <v>546749.94036000001</v>
      </c>
      <c r="L19" s="8">
        <v>325599.43888999999</v>
      </c>
      <c r="M19" s="8">
        <f t="shared" si="2"/>
        <v>59.6</v>
      </c>
      <c r="N19" s="8">
        <v>986044.31414999999</v>
      </c>
      <c r="O19" s="8">
        <v>623798.11361</v>
      </c>
      <c r="P19" s="8">
        <f t="shared" si="3"/>
        <v>63.3</v>
      </c>
      <c r="Q19" s="8">
        <v>-113050.94479000001</v>
      </c>
      <c r="R19" s="8">
        <v>-44220.14417</v>
      </c>
      <c r="T19" s="13"/>
      <c r="U19" s="13"/>
      <c r="W19" s="13"/>
      <c r="X19" s="13"/>
    </row>
    <row r="20" spans="1:24" ht="18.75" x14ac:dyDescent="0.3">
      <c r="A20" s="2" t="s">
        <v>24</v>
      </c>
      <c r="B20" s="5">
        <v>1094038.4906600001</v>
      </c>
      <c r="C20" s="5">
        <v>791924.19976999995</v>
      </c>
      <c r="D20" s="8">
        <f t="shared" si="0"/>
        <v>72.400000000000006</v>
      </c>
      <c r="E20" s="8">
        <v>447815.33269000001</v>
      </c>
      <c r="F20" s="8">
        <v>342394.3296</v>
      </c>
      <c r="G20" s="8">
        <f t="shared" si="1"/>
        <v>76.5</v>
      </c>
      <c r="H20" s="8">
        <v>646223.15797000006</v>
      </c>
      <c r="I20" s="8">
        <v>322886.04599000001</v>
      </c>
      <c r="J20" s="8">
        <f t="shared" si="4"/>
        <v>50</v>
      </c>
      <c r="K20" s="8">
        <v>639469.46969000006</v>
      </c>
      <c r="L20" s="8">
        <v>444888.39347000001</v>
      </c>
      <c r="M20" s="8">
        <f t="shared" si="2"/>
        <v>69.599999999999994</v>
      </c>
      <c r="N20" s="8">
        <v>1161646.18762</v>
      </c>
      <c r="O20" s="8">
        <v>741534.14873000002</v>
      </c>
      <c r="P20" s="8">
        <f t="shared" si="3"/>
        <v>63.8</v>
      </c>
      <c r="Q20" s="8">
        <v>-67607.696959999987</v>
      </c>
      <c r="R20" s="8">
        <v>50390.051039999998</v>
      </c>
      <c r="T20" s="13"/>
      <c r="U20" s="13"/>
      <c r="W20" s="13"/>
      <c r="X20" s="13"/>
    </row>
    <row r="21" spans="1:24" ht="18.75" x14ac:dyDescent="0.3">
      <c r="A21" s="2" t="s">
        <v>25</v>
      </c>
      <c r="B21" s="5">
        <v>556058.84274999995</v>
      </c>
      <c r="C21" s="5">
        <v>356717.51517000003</v>
      </c>
      <c r="D21" s="8">
        <f t="shared" si="0"/>
        <v>64.2</v>
      </c>
      <c r="E21" s="8">
        <v>209347.68</v>
      </c>
      <c r="F21" s="8">
        <v>151479.48758000002</v>
      </c>
      <c r="G21" s="8">
        <f t="shared" si="1"/>
        <v>72.400000000000006</v>
      </c>
      <c r="H21" s="8">
        <v>346711.16275000002</v>
      </c>
      <c r="I21" s="8">
        <v>449529.87017000001</v>
      </c>
      <c r="J21" s="8">
        <f t="shared" si="4"/>
        <v>129.69999999999999</v>
      </c>
      <c r="K21" s="8">
        <v>339566.06274999998</v>
      </c>
      <c r="L21" s="8">
        <v>199518.89103999999</v>
      </c>
      <c r="M21" s="8">
        <f t="shared" si="2"/>
        <v>58.8</v>
      </c>
      <c r="N21" s="8">
        <v>567294.51512999996</v>
      </c>
      <c r="O21" s="8">
        <v>358687.23063000001</v>
      </c>
      <c r="P21" s="8">
        <f t="shared" si="3"/>
        <v>63.2</v>
      </c>
      <c r="Q21" s="8">
        <v>-11235.67238</v>
      </c>
      <c r="R21" s="8">
        <v>-1969.7154599999999</v>
      </c>
      <c r="T21" s="13"/>
      <c r="U21" s="13"/>
      <c r="W21" s="13"/>
      <c r="X21" s="13"/>
    </row>
    <row r="22" spans="1:24" ht="18.75" x14ac:dyDescent="0.3">
      <c r="A22" s="2" t="s">
        <v>26</v>
      </c>
      <c r="B22" s="5">
        <v>804078.40257000003</v>
      </c>
      <c r="C22" s="5">
        <v>637364.94591000001</v>
      </c>
      <c r="D22" s="8">
        <f t="shared" si="0"/>
        <v>79.3</v>
      </c>
      <c r="E22" s="8">
        <v>342700.07102999999</v>
      </c>
      <c r="F22" s="8">
        <v>290639.99160000001</v>
      </c>
      <c r="G22" s="8">
        <f t="shared" si="1"/>
        <v>84.8</v>
      </c>
      <c r="H22" s="8">
        <v>461378.33154000004</v>
      </c>
      <c r="I22" s="8">
        <v>205238.02759000001</v>
      </c>
      <c r="J22" s="8">
        <f t="shared" si="4"/>
        <v>44.5</v>
      </c>
      <c r="K22" s="8">
        <v>461926.08020999999</v>
      </c>
      <c r="L22" s="8">
        <v>349109.02348000003</v>
      </c>
      <c r="M22" s="8">
        <f t="shared" si="2"/>
        <v>75.599999999999994</v>
      </c>
      <c r="N22" s="8">
        <v>882320.01066999999</v>
      </c>
      <c r="O22" s="8">
        <v>636097.25469000009</v>
      </c>
      <c r="P22" s="8">
        <f t="shared" si="3"/>
        <v>72.099999999999994</v>
      </c>
      <c r="Q22" s="8">
        <v>-78241.608099999998</v>
      </c>
      <c r="R22" s="8">
        <v>1267.6912199999999</v>
      </c>
      <c r="T22" s="13"/>
      <c r="U22" s="13"/>
      <c r="W22" s="13"/>
      <c r="X22" s="13"/>
    </row>
    <row r="23" spans="1:24" ht="18.75" x14ac:dyDescent="0.3">
      <c r="A23" s="2" t="s">
        <v>27</v>
      </c>
      <c r="B23" s="5">
        <v>364454.71107999998</v>
      </c>
      <c r="C23" s="5">
        <v>304328.59317000001</v>
      </c>
      <c r="D23" s="8">
        <f t="shared" si="0"/>
        <v>83.5</v>
      </c>
      <c r="E23" s="8">
        <v>192455.13699999999</v>
      </c>
      <c r="F23" s="8">
        <v>177132.72580000001</v>
      </c>
      <c r="G23" s="8">
        <f t="shared" si="1"/>
        <v>92</v>
      </c>
      <c r="H23" s="8">
        <v>171999.57408000002</v>
      </c>
      <c r="I23" s="8">
        <v>346724.95431</v>
      </c>
      <c r="J23" s="8">
        <f t="shared" si="4"/>
        <v>201.6</v>
      </c>
      <c r="K23" s="8">
        <v>171969.57408000002</v>
      </c>
      <c r="L23" s="8">
        <v>127165.86737000001</v>
      </c>
      <c r="M23" s="8">
        <f t="shared" si="2"/>
        <v>73.900000000000006</v>
      </c>
      <c r="N23" s="8">
        <v>393355.71600999997</v>
      </c>
      <c r="O23" s="8">
        <v>281714.09600000002</v>
      </c>
      <c r="P23" s="8">
        <f t="shared" si="3"/>
        <v>71.599999999999994</v>
      </c>
      <c r="Q23" s="8">
        <v>-28901.004929999999</v>
      </c>
      <c r="R23" s="8">
        <v>22614.497170000002</v>
      </c>
      <c r="T23" s="13"/>
      <c r="U23" s="13"/>
      <c r="W23" s="13"/>
      <c r="X23" s="13"/>
    </row>
    <row r="24" spans="1:24" ht="18.75" x14ac:dyDescent="0.3">
      <c r="A24" s="2" t="s">
        <v>28</v>
      </c>
      <c r="B24" s="5">
        <v>284537.96579000005</v>
      </c>
      <c r="C24" s="5">
        <v>216683.28225999998</v>
      </c>
      <c r="D24" s="8">
        <f t="shared" si="0"/>
        <v>76.2</v>
      </c>
      <c r="E24" s="8">
        <v>135664</v>
      </c>
      <c r="F24" s="8">
        <v>106649.87450000001</v>
      </c>
      <c r="G24" s="8">
        <f t="shared" si="1"/>
        <v>78.599999999999994</v>
      </c>
      <c r="H24" s="8">
        <v>148873.96578999999</v>
      </c>
      <c r="I24" s="8">
        <v>127195.86737000001</v>
      </c>
      <c r="J24" s="8">
        <f t="shared" si="4"/>
        <v>85.4</v>
      </c>
      <c r="K24" s="8">
        <v>148855.96578999999</v>
      </c>
      <c r="L24" s="8">
        <v>110602.20997</v>
      </c>
      <c r="M24" s="8">
        <f t="shared" si="2"/>
        <v>74.3</v>
      </c>
      <c r="N24" s="8">
        <v>295329.97366000002</v>
      </c>
      <c r="O24" s="8">
        <v>201390.11166999998</v>
      </c>
      <c r="P24" s="8">
        <f t="shared" si="3"/>
        <v>68.2</v>
      </c>
      <c r="Q24" s="8">
        <v>-10792.007869999999</v>
      </c>
      <c r="R24" s="8">
        <v>15293.17059</v>
      </c>
      <c r="T24" s="13"/>
      <c r="U24" s="13"/>
      <c r="W24" s="13"/>
      <c r="X24" s="13"/>
    </row>
    <row r="25" spans="1:24" ht="18.75" x14ac:dyDescent="0.3">
      <c r="A25" s="2" t="s">
        <v>29</v>
      </c>
      <c r="B25" s="5">
        <v>624277.38102999993</v>
      </c>
      <c r="C25" s="5">
        <v>468107.71483999997</v>
      </c>
      <c r="D25" s="8">
        <f t="shared" si="0"/>
        <v>75</v>
      </c>
      <c r="E25" s="8">
        <v>247698.62721000001</v>
      </c>
      <c r="F25" s="8">
        <v>191578.63828000001</v>
      </c>
      <c r="G25" s="8">
        <f t="shared" si="1"/>
        <v>77.3</v>
      </c>
      <c r="H25" s="8">
        <v>376578.75381999998</v>
      </c>
      <c r="I25" s="8">
        <v>110033.40776</v>
      </c>
      <c r="J25" s="8">
        <f t="shared" si="4"/>
        <v>29.2</v>
      </c>
      <c r="K25" s="8">
        <v>372612.80981999997</v>
      </c>
      <c r="L25" s="8">
        <v>273424.48456000001</v>
      </c>
      <c r="M25" s="8">
        <f t="shared" si="2"/>
        <v>73.400000000000006</v>
      </c>
      <c r="N25" s="8">
        <v>650098.9034500001</v>
      </c>
      <c r="O25" s="8">
        <v>468897.04277999996</v>
      </c>
      <c r="P25" s="8">
        <f t="shared" si="3"/>
        <v>72.099999999999994</v>
      </c>
      <c r="Q25" s="8">
        <v>-25821.522420000001</v>
      </c>
      <c r="R25" s="8">
        <v>-789.3279399999999</v>
      </c>
      <c r="T25" s="13"/>
      <c r="U25" s="13"/>
      <c r="W25" s="13"/>
      <c r="X25" s="13"/>
    </row>
    <row r="26" spans="1:24" ht="18.75" x14ac:dyDescent="0.3">
      <c r="A26" s="2" t="s">
        <v>30</v>
      </c>
      <c r="B26" s="5">
        <v>587935.05870000005</v>
      </c>
      <c r="C26" s="5">
        <v>435878.48730000004</v>
      </c>
      <c r="D26" s="8">
        <f t="shared" si="0"/>
        <v>74.099999999999994</v>
      </c>
      <c r="E26" s="8">
        <v>290596.99014000001</v>
      </c>
      <c r="F26" s="8">
        <v>217216.72375999999</v>
      </c>
      <c r="G26" s="8">
        <f t="shared" si="1"/>
        <v>74.7</v>
      </c>
      <c r="H26" s="8">
        <v>297338.06855999999</v>
      </c>
      <c r="I26" s="8">
        <v>276529.07656000002</v>
      </c>
      <c r="J26" s="8">
        <f t="shared" si="4"/>
        <v>93</v>
      </c>
      <c r="K26" s="8">
        <v>296227.06855999999</v>
      </c>
      <c r="L26" s="8">
        <v>217462.76353999999</v>
      </c>
      <c r="M26" s="8">
        <f t="shared" si="2"/>
        <v>73.400000000000006</v>
      </c>
      <c r="N26" s="8">
        <v>661589.66714999999</v>
      </c>
      <c r="O26" s="8">
        <v>440983.36112000002</v>
      </c>
      <c r="P26" s="8">
        <f t="shared" si="3"/>
        <v>66.7</v>
      </c>
      <c r="Q26" s="8">
        <v>-73654.60845</v>
      </c>
      <c r="R26" s="8">
        <v>-5104.8738200000007</v>
      </c>
      <c r="T26" s="13"/>
      <c r="U26" s="13"/>
      <c r="W26" s="13"/>
      <c r="X26" s="13"/>
    </row>
    <row r="27" spans="1:24" ht="18.75" x14ac:dyDescent="0.3">
      <c r="A27" s="2" t="s">
        <v>31</v>
      </c>
      <c r="B27" s="5">
        <v>242473.40914999999</v>
      </c>
      <c r="C27" s="5">
        <v>183858.19873</v>
      </c>
      <c r="D27" s="8">
        <f t="shared" si="0"/>
        <v>75.8</v>
      </c>
      <c r="E27" s="8">
        <v>71826</v>
      </c>
      <c r="F27" s="8">
        <v>56635.900809999999</v>
      </c>
      <c r="G27" s="8">
        <f t="shared" si="1"/>
        <v>78.900000000000006</v>
      </c>
      <c r="H27" s="8">
        <v>170647.40914999999</v>
      </c>
      <c r="I27" s="8">
        <v>218661.76353999999</v>
      </c>
      <c r="J27" s="8">
        <f t="shared" si="4"/>
        <v>128.1</v>
      </c>
      <c r="K27" s="8">
        <v>169948.40914999999</v>
      </c>
      <c r="L27" s="8">
        <v>126843.70340000001</v>
      </c>
      <c r="M27" s="8">
        <f t="shared" si="2"/>
        <v>74.599999999999994</v>
      </c>
      <c r="N27" s="8">
        <v>275355.95513000002</v>
      </c>
      <c r="O27" s="8">
        <v>180979.66024</v>
      </c>
      <c r="P27" s="8">
        <f t="shared" si="3"/>
        <v>65.7</v>
      </c>
      <c r="Q27" s="8">
        <v>-32882.545980000003</v>
      </c>
      <c r="R27" s="8">
        <v>2878.5384900000004</v>
      </c>
      <c r="T27" s="13"/>
      <c r="U27" s="13"/>
      <c r="W27" s="13"/>
      <c r="X27" s="13"/>
    </row>
    <row r="28" spans="1:24" ht="18.75" x14ac:dyDescent="0.3">
      <c r="A28" s="2" t="s">
        <v>32</v>
      </c>
      <c r="B28" s="5">
        <v>354999.42275999999</v>
      </c>
      <c r="C28" s="5">
        <v>245063.19728999998</v>
      </c>
      <c r="D28" s="8">
        <f t="shared" si="0"/>
        <v>69</v>
      </c>
      <c r="E28" s="8">
        <v>148208.86221000002</v>
      </c>
      <c r="F28" s="8">
        <v>102404.74795</v>
      </c>
      <c r="G28" s="8">
        <f t="shared" si="1"/>
        <v>69.099999999999994</v>
      </c>
      <c r="H28" s="8">
        <v>206790.56055000002</v>
      </c>
      <c r="I28" s="8">
        <v>127222.29792</v>
      </c>
      <c r="J28" s="8">
        <f t="shared" si="4"/>
        <v>61.5</v>
      </c>
      <c r="K28" s="8">
        <v>206790.56055000002</v>
      </c>
      <c r="L28" s="8">
        <v>142874.28104</v>
      </c>
      <c r="M28" s="8">
        <f t="shared" si="2"/>
        <v>69.099999999999994</v>
      </c>
      <c r="N28" s="8">
        <v>376007.79849999998</v>
      </c>
      <c r="O28" s="8">
        <v>233300.37928999998</v>
      </c>
      <c r="P28" s="8">
        <f t="shared" si="3"/>
        <v>62</v>
      </c>
      <c r="Q28" s="8">
        <v>-21008.375739999999</v>
      </c>
      <c r="R28" s="8">
        <v>11762.817999999999</v>
      </c>
      <c r="T28" s="13"/>
      <c r="U28" s="13"/>
      <c r="W28" s="13"/>
      <c r="X28" s="13"/>
    </row>
    <row r="29" spans="1:24" ht="18.75" x14ac:dyDescent="0.3">
      <c r="A29" s="2" t="s">
        <v>33</v>
      </c>
      <c r="B29" s="5">
        <v>678893.85461000004</v>
      </c>
      <c r="C29" s="5">
        <v>475103.32786000002</v>
      </c>
      <c r="D29" s="8">
        <f t="shared" si="0"/>
        <v>70</v>
      </c>
      <c r="E29" s="8">
        <v>234713.38105000003</v>
      </c>
      <c r="F29" s="8">
        <v>179282.05193000002</v>
      </c>
      <c r="G29" s="8">
        <f t="shared" si="1"/>
        <v>76.400000000000006</v>
      </c>
      <c r="H29" s="8">
        <v>444180.47356000001</v>
      </c>
      <c r="I29" s="8">
        <v>142658.44933999999</v>
      </c>
      <c r="J29" s="8">
        <f t="shared" si="4"/>
        <v>32.1</v>
      </c>
      <c r="K29" s="8">
        <v>444120.47356000001</v>
      </c>
      <c r="L29" s="8">
        <v>295765.30014000001</v>
      </c>
      <c r="M29" s="8">
        <f t="shared" si="2"/>
        <v>66.599999999999994</v>
      </c>
      <c r="N29" s="8">
        <v>712530.03338000004</v>
      </c>
      <c r="O29" s="8">
        <v>473764.54313999997</v>
      </c>
      <c r="P29" s="8">
        <f t="shared" si="3"/>
        <v>66.5</v>
      </c>
      <c r="Q29" s="8">
        <v>-33636.178770000006</v>
      </c>
      <c r="R29" s="8">
        <v>1338.7847199999999</v>
      </c>
      <c r="T29" s="13"/>
      <c r="U29" s="13"/>
      <c r="W29" s="13"/>
      <c r="X29" s="13"/>
    </row>
    <row r="30" spans="1:24" ht="18.75" x14ac:dyDescent="0.3">
      <c r="A30" s="2" t="s">
        <v>34</v>
      </c>
      <c r="B30" s="5">
        <v>486159.59967000003</v>
      </c>
      <c r="C30" s="5">
        <v>341605.12375999999</v>
      </c>
      <c r="D30" s="8">
        <f t="shared" si="0"/>
        <v>70.3</v>
      </c>
      <c r="E30" s="8">
        <v>130141.4148</v>
      </c>
      <c r="F30" s="8">
        <v>127708.19189</v>
      </c>
      <c r="G30" s="8">
        <f t="shared" si="1"/>
        <v>98.1</v>
      </c>
      <c r="H30" s="8">
        <v>356018.18487</v>
      </c>
      <c r="I30" s="8">
        <v>295821.27593</v>
      </c>
      <c r="J30" s="8">
        <f t="shared" si="4"/>
        <v>83.1</v>
      </c>
      <c r="K30" s="8">
        <v>356018.18487</v>
      </c>
      <c r="L30" s="8">
        <v>244495.20892999999</v>
      </c>
      <c r="M30" s="8">
        <f t="shared" si="2"/>
        <v>68.7</v>
      </c>
      <c r="N30" s="8">
        <v>493210.64876999997</v>
      </c>
      <c r="O30" s="8">
        <v>324303.31648000004</v>
      </c>
      <c r="P30" s="8">
        <f t="shared" si="3"/>
        <v>65.8</v>
      </c>
      <c r="Q30" s="8">
        <v>-7051.0490999999993</v>
      </c>
      <c r="R30" s="8">
        <v>17301.807280000001</v>
      </c>
      <c r="T30" s="13"/>
      <c r="U30" s="13"/>
      <c r="W30" s="13"/>
      <c r="X30" s="13"/>
    </row>
    <row r="31" spans="1:24" ht="18.75" x14ac:dyDescent="0.3">
      <c r="A31" s="2" t="s">
        <v>35</v>
      </c>
      <c r="B31" s="5">
        <v>321879.40217000002</v>
      </c>
      <c r="C31" s="5">
        <v>231050.18943999999</v>
      </c>
      <c r="D31" s="8">
        <f t="shared" si="0"/>
        <v>71.8</v>
      </c>
      <c r="E31" s="8">
        <v>101504.8</v>
      </c>
      <c r="F31" s="8">
        <v>87160.798239999989</v>
      </c>
      <c r="G31" s="8">
        <f t="shared" si="1"/>
        <v>85.9</v>
      </c>
      <c r="H31" s="8">
        <v>220374.60217</v>
      </c>
      <c r="I31" s="8">
        <v>213896.93187</v>
      </c>
      <c r="J31" s="8">
        <f t="shared" si="4"/>
        <v>97.1</v>
      </c>
      <c r="K31" s="8">
        <v>220374.60217</v>
      </c>
      <c r="L31" s="8">
        <v>143890.0912</v>
      </c>
      <c r="M31" s="8">
        <f t="shared" si="2"/>
        <v>65.3</v>
      </c>
      <c r="N31" s="8">
        <v>338819.26173999999</v>
      </c>
      <c r="O31" s="8">
        <v>231246.50177</v>
      </c>
      <c r="P31" s="8">
        <f t="shared" si="3"/>
        <v>68.3</v>
      </c>
      <c r="Q31" s="8">
        <v>-16939.859570000001</v>
      </c>
      <c r="R31" s="8">
        <v>-196.31232999999997</v>
      </c>
      <c r="T31" s="13"/>
      <c r="U31" s="13"/>
      <c r="W31" s="13"/>
      <c r="X31" s="13"/>
    </row>
    <row r="32" spans="1:24" ht="18.75" x14ac:dyDescent="0.3">
      <c r="A32" s="3" t="s">
        <v>36</v>
      </c>
      <c r="B32" s="6">
        <f>SUM(B5:B31)</f>
        <v>31871179.990419999</v>
      </c>
      <c r="C32" s="6">
        <f>SUM(C5:C31)</f>
        <v>21970038.288340002</v>
      </c>
      <c r="D32" s="8">
        <f t="shared" si="0"/>
        <v>68.900000000000006</v>
      </c>
      <c r="E32" s="6">
        <f>SUM(E5:E31)</f>
        <v>10929749.867460001</v>
      </c>
      <c r="F32" s="6">
        <f>SUM(F5:F31)</f>
        <v>7900413.3612300009</v>
      </c>
      <c r="G32" s="5">
        <f t="shared" si="1"/>
        <v>72.3</v>
      </c>
      <c r="H32" s="6">
        <f>SUM(H5:H31)</f>
        <v>20941430.122960001</v>
      </c>
      <c r="I32" s="6">
        <f>SUM(I5:I31)</f>
        <v>14069624.92711</v>
      </c>
      <c r="J32" s="5">
        <f t="shared" si="4"/>
        <v>67.2</v>
      </c>
      <c r="K32" s="6">
        <f>SUM(K5:K31)</f>
        <v>20906518.856140006</v>
      </c>
      <c r="L32" s="6">
        <f>SUM(L5:L31)</f>
        <v>14254687.528270001</v>
      </c>
      <c r="M32" s="8">
        <f t="shared" si="2"/>
        <v>68.2</v>
      </c>
      <c r="N32" s="6">
        <f>SUM(N5:N31)</f>
        <v>34756040.871149987</v>
      </c>
      <c r="O32" s="6">
        <f>SUM(O5:O31)</f>
        <v>21738647.562689997</v>
      </c>
      <c r="P32" s="8">
        <f t="shared" si="3"/>
        <v>62.5</v>
      </c>
      <c r="Q32" s="6">
        <f>SUM(Q5:Q31)</f>
        <v>-2884860.8807299989</v>
      </c>
      <c r="R32" s="6">
        <f>SUM(R5:R31)</f>
        <v>231390.72565000004</v>
      </c>
      <c r="T32" s="13"/>
      <c r="U32" s="13"/>
      <c r="W32" s="13"/>
      <c r="X32" s="13"/>
    </row>
  </sheetData>
  <mergeCells count="8">
    <mergeCell ref="A1:R1"/>
    <mergeCell ref="A3:A4"/>
    <mergeCell ref="B3:D3"/>
    <mergeCell ref="E3:G3"/>
    <mergeCell ref="H3:J3"/>
    <mergeCell ref="K3:M3"/>
    <mergeCell ref="N3:P3"/>
    <mergeCell ref="Q3:R3"/>
  </mergeCells>
  <pageMargins left="0.25" right="0.25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2025-11-10T12:51:06Z</dcterms:modified>
</cp:coreProperties>
</file>