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3040" windowHeight="8580"/>
  </bookViews>
  <sheets>
    <sheet name="2024 год " sheetId="2" r:id="rId1"/>
  </sheets>
  <calcPr calcId="145621"/>
</workbook>
</file>

<file path=xl/calcChain.xml><?xml version="1.0" encoding="utf-8"?>
<calcChain xmlns="http://schemas.openxmlformats.org/spreadsheetml/2006/main">
  <c r="R32" i="2" l="1"/>
  <c r="O32" i="2"/>
  <c r="L32" i="2" l="1"/>
  <c r="I32" i="2"/>
  <c r="H32" i="2"/>
  <c r="F32" i="2" l="1"/>
  <c r="Q32" i="2"/>
  <c r="N32" i="2"/>
  <c r="K32" i="2"/>
  <c r="E32" i="2"/>
  <c r="C32" i="2"/>
  <c r="B32" i="2"/>
  <c r="P32" i="2" l="1"/>
  <c r="M32" i="2"/>
  <c r="J32" i="2"/>
  <c r="G32" i="2"/>
  <c r="P31" i="2"/>
  <c r="M31" i="2"/>
  <c r="J31" i="2"/>
  <c r="G31" i="2"/>
  <c r="D31" i="2"/>
  <c r="P30" i="2"/>
  <c r="M30" i="2"/>
  <c r="J30" i="2"/>
  <c r="G30" i="2"/>
  <c r="D30" i="2"/>
  <c r="P29" i="2"/>
  <c r="M29" i="2"/>
  <c r="J29" i="2"/>
  <c r="G29" i="2"/>
  <c r="D29" i="2"/>
  <c r="P28" i="2"/>
  <c r="M28" i="2"/>
  <c r="J28" i="2"/>
  <c r="G28" i="2"/>
  <c r="D28" i="2"/>
  <c r="P27" i="2"/>
  <c r="M27" i="2"/>
  <c r="J27" i="2"/>
  <c r="G27" i="2"/>
  <c r="D27" i="2"/>
  <c r="P26" i="2"/>
  <c r="M26" i="2"/>
  <c r="J26" i="2"/>
  <c r="G26" i="2"/>
  <c r="D26" i="2"/>
  <c r="P25" i="2"/>
  <c r="M25" i="2"/>
  <c r="J25" i="2"/>
  <c r="G25" i="2"/>
  <c r="D25" i="2"/>
  <c r="P24" i="2"/>
  <c r="M24" i="2"/>
  <c r="J24" i="2"/>
  <c r="G24" i="2"/>
  <c r="D24" i="2"/>
  <c r="P23" i="2"/>
  <c r="M23" i="2"/>
  <c r="J23" i="2"/>
  <c r="G23" i="2"/>
  <c r="D23" i="2"/>
  <c r="P22" i="2"/>
  <c r="M22" i="2"/>
  <c r="J22" i="2"/>
  <c r="G22" i="2"/>
  <c r="D22" i="2"/>
  <c r="P21" i="2"/>
  <c r="M21" i="2"/>
  <c r="J21" i="2"/>
  <c r="G21" i="2"/>
  <c r="D21" i="2"/>
  <c r="P20" i="2"/>
  <c r="M20" i="2"/>
  <c r="J20" i="2"/>
  <c r="G20" i="2"/>
  <c r="D20" i="2"/>
  <c r="P19" i="2"/>
  <c r="M19" i="2"/>
  <c r="J19" i="2"/>
  <c r="G19" i="2"/>
  <c r="D19" i="2"/>
  <c r="P18" i="2"/>
  <c r="M18" i="2"/>
  <c r="J18" i="2"/>
  <c r="G18" i="2"/>
  <c r="D18" i="2"/>
  <c r="P17" i="2"/>
  <c r="M17" i="2"/>
  <c r="J17" i="2"/>
  <c r="G17" i="2"/>
  <c r="D17" i="2"/>
  <c r="P16" i="2"/>
  <c r="M16" i="2"/>
  <c r="J16" i="2"/>
  <c r="G16" i="2"/>
  <c r="D16" i="2"/>
  <c r="P15" i="2"/>
  <c r="M15" i="2"/>
  <c r="J15" i="2"/>
  <c r="G15" i="2"/>
  <c r="D15" i="2"/>
  <c r="P14" i="2"/>
  <c r="M14" i="2"/>
  <c r="J14" i="2"/>
  <c r="G14" i="2"/>
  <c r="D14" i="2"/>
  <c r="P13" i="2"/>
  <c r="M13" i="2"/>
  <c r="J13" i="2"/>
  <c r="G13" i="2"/>
  <c r="D13" i="2"/>
  <c r="P12" i="2"/>
  <c r="M12" i="2"/>
  <c r="J12" i="2"/>
  <c r="G12" i="2"/>
  <c r="D12" i="2"/>
  <c r="P11" i="2"/>
  <c r="M11" i="2"/>
  <c r="J11" i="2"/>
  <c r="G11" i="2"/>
  <c r="D11" i="2"/>
  <c r="P10" i="2"/>
  <c r="M10" i="2"/>
  <c r="J10" i="2"/>
  <c r="G10" i="2"/>
  <c r="D10" i="2"/>
  <c r="P9" i="2"/>
  <c r="M9" i="2"/>
  <c r="J9" i="2"/>
  <c r="G9" i="2"/>
  <c r="D9" i="2"/>
  <c r="P8" i="2"/>
  <c r="M8" i="2"/>
  <c r="J8" i="2"/>
  <c r="G8" i="2"/>
  <c r="D8" i="2"/>
  <c r="P7" i="2"/>
  <c r="M7" i="2"/>
  <c r="J7" i="2"/>
  <c r="G7" i="2"/>
  <c r="D7" i="2"/>
  <c r="P6" i="2"/>
  <c r="M6" i="2"/>
  <c r="J6" i="2"/>
  <c r="G6" i="2"/>
  <c r="D6" i="2"/>
  <c r="P5" i="2"/>
  <c r="M5" i="2"/>
  <c r="J5" i="2"/>
  <c r="G5" i="2"/>
  <c r="D5" i="2"/>
  <c r="D32" i="2" l="1"/>
</calcChain>
</file>

<file path=xl/sharedStrings.xml><?xml version="1.0" encoding="utf-8"?>
<sst xmlns="http://schemas.openxmlformats.org/spreadsheetml/2006/main" count="54" uniqueCount="40">
  <si>
    <t>Наименование муниципального образования</t>
  </si>
  <si>
    <t xml:space="preserve">Доходы, всего </t>
  </si>
  <si>
    <t>в том числе налоговые и неналоговые доходы</t>
  </si>
  <si>
    <t>Безвозмездные поступления</t>
  </si>
  <si>
    <t>в том числе безвозмездные поступления от других бюджетов бюджетной системы</t>
  </si>
  <si>
    <t>Расходы, всего</t>
  </si>
  <si>
    <t>Результат исполнения бюджета (дефицит/профицит)</t>
  </si>
  <si>
    <t xml:space="preserve">план </t>
  </si>
  <si>
    <t>исполнение</t>
  </si>
  <si>
    <t>% испол-нения</t>
  </si>
  <si>
    <t>г. Орел</t>
  </si>
  <si>
    <t>г. Ливны</t>
  </si>
  <si>
    <t>г. Мценск</t>
  </si>
  <si>
    <t>Болховский район</t>
  </si>
  <si>
    <t>Верховский район</t>
  </si>
  <si>
    <t>Глазуновский район</t>
  </si>
  <si>
    <t>Дмитровский район</t>
  </si>
  <si>
    <t>Должанский район</t>
  </si>
  <si>
    <t>Залегощенский район</t>
  </si>
  <si>
    <t>Знаменский район</t>
  </si>
  <si>
    <t>Колпнянский район</t>
  </si>
  <si>
    <t>Корсаковский район</t>
  </si>
  <si>
    <t>Краснозоренский район</t>
  </si>
  <si>
    <t>Кромской район</t>
  </si>
  <si>
    <t>Ливенский район</t>
  </si>
  <si>
    <t>Малоархангельский район</t>
  </si>
  <si>
    <t>Мценский район</t>
  </si>
  <si>
    <t>Новодеревеньковский район</t>
  </si>
  <si>
    <t>Новосильский район</t>
  </si>
  <si>
    <t>Покровский район</t>
  </si>
  <si>
    <t>Свердловский район</t>
  </si>
  <si>
    <t>Сосковский район</t>
  </si>
  <si>
    <t>Троснянский район</t>
  </si>
  <si>
    <t>Урицкий район</t>
  </si>
  <si>
    <t>Хотынецкий район</t>
  </si>
  <si>
    <t>Шаблыкинский район</t>
  </si>
  <si>
    <t>Итого</t>
  </si>
  <si>
    <t>(тыс. рублей)</t>
  </si>
  <si>
    <t>Орловский муниципальный округ</t>
  </si>
  <si>
    <t>Информация об исполнении консолидированных бюджетов муниципальных районов, бюджетов муниципального округа и городских округов Орловской области за 1 квартал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</si>
</sst>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3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3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/>
  </cellStyleXfs>
  <cellXfs count="26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164" fontId="1" fillId="0" borderId="5" xfId="0" applyNumberFormat="1" applyFont="1" applyBorder="1"/>
    <xf numFmtId="164" fontId="4" fillId="0" borderId="5" xfId="0" applyNumberFormat="1" applyFont="1" applyBorder="1"/>
    <xf numFmtId="0" fontId="5" fillId="0" borderId="1" xfId="0" applyFont="1" applyFill="1" applyBorder="1" applyAlignment="1">
      <alignment horizontal="center" vertical="center" wrapText="1"/>
    </xf>
    <xf numFmtId="164" fontId="6" fillId="0" borderId="5" xfId="0" applyNumberFormat="1" applyFont="1" applyBorder="1"/>
    <xf numFmtId="164" fontId="7" fillId="0" borderId="5" xfId="0" applyNumberFormat="1" applyFont="1" applyBorder="1"/>
    <xf numFmtId="0" fontId="9" fillId="0" borderId="0" xfId="0" applyFont="1"/>
    <xf numFmtId="164" fontId="10" fillId="0" borderId="5" xfId="0" applyNumberFormat="1" applyFont="1" applyBorder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2"/>
  <sheetViews>
    <sheetView tabSelected="1" topLeftCell="C10" workbookViewId="0">
      <selection activeCell="Q32" sqref="Q32:R32"/>
    </sheetView>
  </sheetViews>
  <sheetFormatPr defaultRowHeight="15" x14ac:dyDescent="0.25"/>
  <cols>
    <col min="1" max="1" width="41.140625" customWidth="1"/>
    <col min="2" max="2" width="15.28515625" customWidth="1"/>
    <col min="3" max="3" width="15" customWidth="1"/>
    <col min="4" max="4" width="7.85546875" style="7" customWidth="1"/>
    <col min="5" max="5" width="14.42578125" customWidth="1"/>
    <col min="6" max="6" width="14.28515625" customWidth="1"/>
    <col min="7" max="7" width="8.85546875" customWidth="1"/>
    <col min="8" max="8" width="14.85546875" customWidth="1"/>
    <col min="9" max="9" width="14.5703125" customWidth="1"/>
    <col min="10" max="10" width="7.85546875" customWidth="1"/>
    <col min="11" max="12" width="14.28515625" customWidth="1"/>
    <col min="13" max="13" width="9.5703125" customWidth="1"/>
    <col min="14" max="14" width="14.5703125" style="7" customWidth="1"/>
    <col min="15" max="15" width="15" style="7" customWidth="1"/>
    <col min="16" max="16" width="8.42578125" style="7" customWidth="1"/>
    <col min="17" max="17" width="14.140625" style="7" customWidth="1"/>
    <col min="18" max="18" width="13" style="7" customWidth="1"/>
  </cols>
  <sheetData>
    <row r="1" spans="1:18" ht="43.5" customHeight="1" x14ac:dyDescent="0.25">
      <c r="A1" s="13" t="s">
        <v>39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15.75" x14ac:dyDescent="0.25">
      <c r="Q2" s="11" t="s">
        <v>37</v>
      </c>
    </row>
    <row r="3" spans="1:18" ht="52.5" customHeight="1" x14ac:dyDescent="0.25">
      <c r="A3" s="14" t="s">
        <v>0</v>
      </c>
      <c r="B3" s="16" t="s">
        <v>1</v>
      </c>
      <c r="C3" s="17"/>
      <c r="D3" s="18"/>
      <c r="E3" s="19" t="s">
        <v>2</v>
      </c>
      <c r="F3" s="20"/>
      <c r="G3" s="21"/>
      <c r="H3" s="16" t="s">
        <v>3</v>
      </c>
      <c r="I3" s="17"/>
      <c r="J3" s="18"/>
      <c r="K3" s="19" t="s">
        <v>4</v>
      </c>
      <c r="L3" s="20"/>
      <c r="M3" s="21"/>
      <c r="N3" s="22" t="s">
        <v>5</v>
      </c>
      <c r="O3" s="23"/>
      <c r="P3" s="24"/>
      <c r="Q3" s="25" t="s">
        <v>6</v>
      </c>
      <c r="R3" s="25"/>
    </row>
    <row r="4" spans="1:18" ht="22.5" x14ac:dyDescent="0.25">
      <c r="A4" s="15"/>
      <c r="B4" s="1" t="s">
        <v>7</v>
      </c>
      <c r="C4" s="12" t="s">
        <v>8</v>
      </c>
      <c r="D4" s="4" t="s">
        <v>9</v>
      </c>
      <c r="E4" s="1" t="s">
        <v>7</v>
      </c>
      <c r="F4" s="12" t="s">
        <v>8</v>
      </c>
      <c r="G4" s="4" t="s">
        <v>9</v>
      </c>
      <c r="H4" s="1" t="s">
        <v>7</v>
      </c>
      <c r="I4" s="12" t="s">
        <v>8</v>
      </c>
      <c r="J4" s="4" t="s">
        <v>9</v>
      </c>
      <c r="K4" s="1" t="s">
        <v>7</v>
      </c>
      <c r="L4" s="12" t="s">
        <v>8</v>
      </c>
      <c r="M4" s="4" t="s">
        <v>9</v>
      </c>
      <c r="N4" s="9" t="s">
        <v>7</v>
      </c>
      <c r="O4" s="10" t="s">
        <v>8</v>
      </c>
      <c r="P4" s="4" t="s">
        <v>9</v>
      </c>
      <c r="Q4" s="9" t="s">
        <v>7</v>
      </c>
      <c r="R4" s="10" t="s">
        <v>8</v>
      </c>
    </row>
    <row r="5" spans="1:18" ht="18.75" x14ac:dyDescent="0.3">
      <c r="A5" s="2" t="s">
        <v>10</v>
      </c>
      <c r="B5" s="5">
        <v>13955032.12121</v>
      </c>
      <c r="C5" s="5">
        <v>2846478.98881</v>
      </c>
      <c r="D5" s="8">
        <f t="shared" ref="D5:D32" si="0">ROUND(C5/B5*100,1)</f>
        <v>20.399999999999999</v>
      </c>
      <c r="E5" s="8">
        <v>4008801.9339999999</v>
      </c>
      <c r="F5" s="8">
        <v>727905.99972000008</v>
      </c>
      <c r="G5" s="8">
        <f t="shared" ref="G5:G32" si="1">ROUND(F5/E5*100,1)</f>
        <v>18.2</v>
      </c>
      <c r="H5" s="8">
        <v>9946230.1872099992</v>
      </c>
      <c r="I5" s="8">
        <v>2118572.9890899998</v>
      </c>
      <c r="J5" s="8">
        <f>ROUND(I5/H5*100,1)</f>
        <v>21.3</v>
      </c>
      <c r="K5" s="8">
        <v>9946045.0197099987</v>
      </c>
      <c r="L5" s="8">
        <v>2264662.5110399998</v>
      </c>
      <c r="M5" s="8">
        <f t="shared" ref="M5:M32" si="2">ROUND(L5/K5*100,1)</f>
        <v>22.8</v>
      </c>
      <c r="N5" s="8">
        <v>15203807.39115</v>
      </c>
      <c r="O5" s="8">
        <v>2502763.92655</v>
      </c>
      <c r="P5" s="8">
        <f t="shared" ref="P5:P32" si="3">ROUND(O5/N5*100,1)</f>
        <v>16.5</v>
      </c>
      <c r="Q5" s="8">
        <v>-1248775.26994</v>
      </c>
      <c r="R5" s="8">
        <v>343715.06225999998</v>
      </c>
    </row>
    <row r="6" spans="1:18" ht="18.75" x14ac:dyDescent="0.3">
      <c r="A6" s="2" t="s">
        <v>11</v>
      </c>
      <c r="B6" s="5">
        <v>1680914.7888800001</v>
      </c>
      <c r="C6" s="5">
        <v>329818.97085000004</v>
      </c>
      <c r="D6" s="8">
        <f t="shared" si="0"/>
        <v>19.600000000000001</v>
      </c>
      <c r="E6" s="8">
        <v>580230</v>
      </c>
      <c r="F6" s="8">
        <v>103417.08188</v>
      </c>
      <c r="G6" s="8">
        <f t="shared" si="1"/>
        <v>17.8</v>
      </c>
      <c r="H6" s="8">
        <v>1100684.7888800001</v>
      </c>
      <c r="I6" s="8">
        <v>226401.88897</v>
      </c>
      <c r="J6" s="8">
        <f t="shared" ref="J6:J32" si="4">ROUND(I6/H6*100,1)</f>
        <v>20.6</v>
      </c>
      <c r="K6" s="8">
        <v>1100044.7888800001</v>
      </c>
      <c r="L6" s="8">
        <v>225761.88897</v>
      </c>
      <c r="M6" s="8">
        <f t="shared" si="2"/>
        <v>20.5</v>
      </c>
      <c r="N6" s="8">
        <v>1791854.7873699998</v>
      </c>
      <c r="O6" s="8">
        <v>355013.58802999998</v>
      </c>
      <c r="P6" s="8">
        <f t="shared" si="3"/>
        <v>19.8</v>
      </c>
      <c r="Q6" s="8">
        <v>-110939.99849</v>
      </c>
      <c r="R6" s="8">
        <v>-25194.617180000001</v>
      </c>
    </row>
    <row r="7" spans="1:18" ht="18.75" x14ac:dyDescent="0.3">
      <c r="A7" s="2" t="s">
        <v>12</v>
      </c>
      <c r="B7" s="5">
        <v>1568706.1303699999</v>
      </c>
      <c r="C7" s="5">
        <v>320978.87344</v>
      </c>
      <c r="D7" s="8">
        <f t="shared" si="0"/>
        <v>20.5</v>
      </c>
      <c r="E7" s="8">
        <v>389374</v>
      </c>
      <c r="F7" s="8">
        <v>97341.377030000003</v>
      </c>
      <c r="G7" s="8">
        <f t="shared" si="1"/>
        <v>25</v>
      </c>
      <c r="H7" s="8">
        <v>1179332.1303699999</v>
      </c>
      <c r="I7" s="8">
        <v>223637.49640999999</v>
      </c>
      <c r="J7" s="8">
        <f t="shared" si="4"/>
        <v>19</v>
      </c>
      <c r="K7" s="8">
        <v>1179323.0303699998</v>
      </c>
      <c r="L7" s="8">
        <v>223628.37880999999</v>
      </c>
      <c r="M7" s="8">
        <f t="shared" si="2"/>
        <v>19</v>
      </c>
      <c r="N7" s="8">
        <v>1571706.1267899999</v>
      </c>
      <c r="O7" s="8">
        <v>291349.95987999998</v>
      </c>
      <c r="P7" s="8">
        <f t="shared" si="3"/>
        <v>18.5</v>
      </c>
      <c r="Q7" s="8">
        <v>-2999.9964199999999</v>
      </c>
      <c r="R7" s="8">
        <v>29628.913559999997</v>
      </c>
    </row>
    <row r="8" spans="1:18" ht="18.75" x14ac:dyDescent="0.3">
      <c r="A8" s="2" t="s">
        <v>38</v>
      </c>
      <c r="B8" s="5">
        <v>2550222.0389099997</v>
      </c>
      <c r="C8" s="5">
        <v>478502.36807999999</v>
      </c>
      <c r="D8" s="8">
        <f t="shared" si="0"/>
        <v>18.8</v>
      </c>
      <c r="E8" s="8">
        <v>1119097</v>
      </c>
      <c r="F8" s="8">
        <v>233763.14822999999</v>
      </c>
      <c r="G8" s="8">
        <f t="shared" si="1"/>
        <v>20.9</v>
      </c>
      <c r="H8" s="8">
        <v>1431125.0389100001</v>
      </c>
      <c r="I8" s="8">
        <v>244739.21984999999</v>
      </c>
      <c r="J8" s="8">
        <f t="shared" si="4"/>
        <v>17.100000000000001</v>
      </c>
      <c r="K8" s="8">
        <v>1431125.0389100001</v>
      </c>
      <c r="L8" s="8">
        <v>244738.31533000001</v>
      </c>
      <c r="M8" s="8">
        <f t="shared" si="2"/>
        <v>17.100000000000001</v>
      </c>
      <c r="N8" s="8">
        <v>2988185.46429</v>
      </c>
      <c r="O8" s="8">
        <v>430728.33575000003</v>
      </c>
      <c r="P8" s="8">
        <f t="shared" si="3"/>
        <v>14.4</v>
      </c>
      <c r="Q8" s="8">
        <v>-437963.42537999997</v>
      </c>
      <c r="R8" s="8">
        <v>47774.032330000002</v>
      </c>
    </row>
    <row r="9" spans="1:18" ht="18.75" x14ac:dyDescent="0.3">
      <c r="A9" s="2" t="s">
        <v>13</v>
      </c>
      <c r="B9" s="5">
        <v>545626.36544000008</v>
      </c>
      <c r="C9" s="5">
        <v>134321.43703999999</v>
      </c>
      <c r="D9" s="8">
        <f t="shared" si="0"/>
        <v>24.6</v>
      </c>
      <c r="E9" s="8">
        <v>239503.3</v>
      </c>
      <c r="F9" s="8">
        <v>63961.69844</v>
      </c>
      <c r="G9" s="8">
        <f t="shared" si="1"/>
        <v>26.7</v>
      </c>
      <c r="H9" s="8">
        <v>306123.06543999998</v>
      </c>
      <c r="I9" s="8">
        <v>70359.738599999997</v>
      </c>
      <c r="J9" s="8">
        <f t="shared" si="4"/>
        <v>23</v>
      </c>
      <c r="K9" s="8">
        <v>306123.06543999998</v>
      </c>
      <c r="L9" s="8">
        <v>70339.738599999997</v>
      </c>
      <c r="M9" s="8">
        <f t="shared" si="2"/>
        <v>23</v>
      </c>
      <c r="N9" s="8">
        <v>609958.04146000009</v>
      </c>
      <c r="O9" s="8">
        <v>128605.08003</v>
      </c>
      <c r="P9" s="8">
        <f t="shared" si="3"/>
        <v>21.1</v>
      </c>
      <c r="Q9" s="8">
        <v>-64331.676020000006</v>
      </c>
      <c r="R9" s="8">
        <v>5716.3570099999997</v>
      </c>
    </row>
    <row r="10" spans="1:18" ht="18.75" x14ac:dyDescent="0.3">
      <c r="A10" s="2" t="s">
        <v>14</v>
      </c>
      <c r="B10" s="5">
        <v>597579.21829999995</v>
      </c>
      <c r="C10" s="5">
        <v>130556.70435</v>
      </c>
      <c r="D10" s="8">
        <f t="shared" si="0"/>
        <v>21.8</v>
      </c>
      <c r="E10" s="8">
        <v>229879.6</v>
      </c>
      <c r="F10" s="8">
        <v>58410.847689999995</v>
      </c>
      <c r="G10" s="8">
        <f t="shared" si="1"/>
        <v>25.4</v>
      </c>
      <c r="H10" s="8">
        <v>367699.61830000003</v>
      </c>
      <c r="I10" s="8">
        <v>72145.85665999999</v>
      </c>
      <c r="J10" s="8">
        <f t="shared" si="4"/>
        <v>19.600000000000001</v>
      </c>
      <c r="K10" s="8">
        <v>367699.61830000003</v>
      </c>
      <c r="L10" s="8">
        <v>71805.896659999999</v>
      </c>
      <c r="M10" s="8">
        <f t="shared" si="2"/>
        <v>19.5</v>
      </c>
      <c r="N10" s="8">
        <v>598872.61829999997</v>
      </c>
      <c r="O10" s="8">
        <v>121664.05309</v>
      </c>
      <c r="P10" s="8">
        <f t="shared" si="3"/>
        <v>20.3</v>
      </c>
      <c r="Q10" s="8">
        <v>-1293.4000000000001</v>
      </c>
      <c r="R10" s="8">
        <v>8892.6512600000005</v>
      </c>
    </row>
    <row r="11" spans="1:18" ht="18.75" x14ac:dyDescent="0.3">
      <c r="A11" s="2" t="s">
        <v>15</v>
      </c>
      <c r="B11" s="5">
        <v>418654.62511999998</v>
      </c>
      <c r="C11" s="5">
        <v>80170.46355</v>
      </c>
      <c r="D11" s="8">
        <f t="shared" si="0"/>
        <v>19.100000000000001</v>
      </c>
      <c r="E11" s="8">
        <v>200740.72438999999</v>
      </c>
      <c r="F11" s="8">
        <v>36043.253909999999</v>
      </c>
      <c r="G11" s="8">
        <f t="shared" si="1"/>
        <v>18</v>
      </c>
      <c r="H11" s="8">
        <v>217913.90072999999</v>
      </c>
      <c r="I11" s="8">
        <v>44127.209640000001</v>
      </c>
      <c r="J11" s="8">
        <f t="shared" si="4"/>
        <v>20.2</v>
      </c>
      <c r="K11" s="8">
        <v>217447.10072999998</v>
      </c>
      <c r="L11" s="8">
        <v>43766.834280000003</v>
      </c>
      <c r="M11" s="8">
        <f t="shared" si="2"/>
        <v>20.100000000000001</v>
      </c>
      <c r="N11" s="8">
        <v>427820.22070000001</v>
      </c>
      <c r="O11" s="8">
        <v>85497.085900000005</v>
      </c>
      <c r="P11" s="8">
        <f t="shared" si="3"/>
        <v>20</v>
      </c>
      <c r="Q11" s="8">
        <v>-9165.5955799999992</v>
      </c>
      <c r="R11" s="8">
        <v>-5326.6223499999996</v>
      </c>
    </row>
    <row r="12" spans="1:18" ht="18.75" x14ac:dyDescent="0.3">
      <c r="A12" s="2" t="s">
        <v>16</v>
      </c>
      <c r="B12" s="5">
        <v>351048.10810000001</v>
      </c>
      <c r="C12" s="5">
        <v>79116.448369999998</v>
      </c>
      <c r="D12" s="8">
        <f t="shared" si="0"/>
        <v>22.5</v>
      </c>
      <c r="E12" s="8">
        <v>191797.08749999999</v>
      </c>
      <c r="F12" s="8">
        <v>46535.74037</v>
      </c>
      <c r="G12" s="8">
        <f t="shared" si="1"/>
        <v>24.3</v>
      </c>
      <c r="H12" s="8">
        <v>159251.02059999999</v>
      </c>
      <c r="I12" s="8">
        <v>32580.707999999999</v>
      </c>
      <c r="J12" s="8">
        <f t="shared" si="4"/>
        <v>20.5</v>
      </c>
      <c r="K12" s="8">
        <v>159320.32269999999</v>
      </c>
      <c r="L12" s="8">
        <v>32648.510100000003</v>
      </c>
      <c r="M12" s="8">
        <f t="shared" si="2"/>
        <v>20.5</v>
      </c>
      <c r="N12" s="8">
        <v>392640.13992000005</v>
      </c>
      <c r="O12" s="8">
        <v>79811.716969999994</v>
      </c>
      <c r="P12" s="8">
        <f t="shared" si="3"/>
        <v>20.3</v>
      </c>
      <c r="Q12" s="8">
        <v>-41592.031820000004</v>
      </c>
      <c r="R12" s="8">
        <v>-695.26859999999999</v>
      </c>
    </row>
    <row r="13" spans="1:18" ht="18.75" x14ac:dyDescent="0.3">
      <c r="A13" s="2" t="s">
        <v>17</v>
      </c>
      <c r="B13" s="5">
        <v>356360.74216000002</v>
      </c>
      <c r="C13" s="5">
        <v>91864.702139999994</v>
      </c>
      <c r="D13" s="8">
        <f t="shared" si="0"/>
        <v>25.8</v>
      </c>
      <c r="E13" s="8">
        <v>165222.6</v>
      </c>
      <c r="F13" s="8">
        <v>47645.536549999997</v>
      </c>
      <c r="G13" s="8">
        <f t="shared" si="1"/>
        <v>28.8</v>
      </c>
      <c r="H13" s="8">
        <v>191138.14215999999</v>
      </c>
      <c r="I13" s="8">
        <v>44219.165590000004</v>
      </c>
      <c r="J13" s="8">
        <f t="shared" si="4"/>
        <v>23.1</v>
      </c>
      <c r="K13" s="8">
        <v>190765.05815999999</v>
      </c>
      <c r="L13" s="8">
        <v>43843.880870000001</v>
      </c>
      <c r="M13" s="8">
        <f t="shared" si="2"/>
        <v>23</v>
      </c>
      <c r="N13" s="8">
        <v>412537.34044</v>
      </c>
      <c r="O13" s="8">
        <v>96083.588940000001</v>
      </c>
      <c r="P13" s="8">
        <f t="shared" si="3"/>
        <v>23.3</v>
      </c>
      <c r="Q13" s="8">
        <v>-56176.598279999998</v>
      </c>
      <c r="R13" s="8">
        <v>-4218.8868000000002</v>
      </c>
    </row>
    <row r="14" spans="1:18" ht="18.75" x14ac:dyDescent="0.3">
      <c r="A14" s="2" t="s">
        <v>18</v>
      </c>
      <c r="B14" s="5">
        <v>537485.39653999999</v>
      </c>
      <c r="C14" s="5">
        <v>117395.53237999999</v>
      </c>
      <c r="D14" s="8">
        <f t="shared" si="0"/>
        <v>21.8</v>
      </c>
      <c r="E14" s="8">
        <v>188087.60518000001</v>
      </c>
      <c r="F14" s="8">
        <v>36378.020250000001</v>
      </c>
      <c r="G14" s="8">
        <f t="shared" si="1"/>
        <v>19.3</v>
      </c>
      <c r="H14" s="8">
        <v>349397.79136000003</v>
      </c>
      <c r="I14" s="8">
        <v>81017.512129999988</v>
      </c>
      <c r="J14" s="8">
        <f t="shared" si="4"/>
        <v>23.2</v>
      </c>
      <c r="K14" s="8">
        <v>349397.79136000003</v>
      </c>
      <c r="L14" s="8">
        <v>80992.512129999988</v>
      </c>
      <c r="M14" s="8">
        <f t="shared" si="2"/>
        <v>23.2</v>
      </c>
      <c r="N14" s="8">
        <v>551160.03908999998</v>
      </c>
      <c r="O14" s="8">
        <v>113356.38753000001</v>
      </c>
      <c r="P14" s="8">
        <f t="shared" si="3"/>
        <v>20.6</v>
      </c>
      <c r="Q14" s="8">
        <v>-13674.64255</v>
      </c>
      <c r="R14" s="8">
        <v>4039.1448500000001</v>
      </c>
    </row>
    <row r="15" spans="1:18" ht="18.75" x14ac:dyDescent="0.3">
      <c r="A15" s="2" t="s">
        <v>19</v>
      </c>
      <c r="B15" s="5">
        <v>194557.42223</v>
      </c>
      <c r="C15" s="5">
        <v>53454.799279999999</v>
      </c>
      <c r="D15" s="8">
        <f t="shared" si="0"/>
        <v>27.5</v>
      </c>
      <c r="E15" s="8">
        <v>52661</v>
      </c>
      <c r="F15" s="8">
        <v>20561.61522</v>
      </c>
      <c r="G15" s="8">
        <f t="shared" si="1"/>
        <v>39</v>
      </c>
      <c r="H15" s="8">
        <v>141896.42223</v>
      </c>
      <c r="I15" s="8">
        <v>32893.18406</v>
      </c>
      <c r="J15" s="8">
        <f>ROUND(I15/H15*100,1)</f>
        <v>23.2</v>
      </c>
      <c r="K15" s="8">
        <v>141796.42223</v>
      </c>
      <c r="L15" s="8">
        <v>32893.18406</v>
      </c>
      <c r="M15" s="8">
        <f t="shared" si="2"/>
        <v>23.2</v>
      </c>
      <c r="N15" s="8">
        <v>194557.42223</v>
      </c>
      <c r="O15" s="8">
        <v>44783.486790000003</v>
      </c>
      <c r="P15" s="8">
        <f t="shared" si="3"/>
        <v>23</v>
      </c>
      <c r="Q15" s="8">
        <v>0</v>
      </c>
      <c r="R15" s="8">
        <v>8671.3124900000003</v>
      </c>
    </row>
    <row r="16" spans="1:18" ht="18.75" x14ac:dyDescent="0.3">
      <c r="A16" s="2" t="s">
        <v>20</v>
      </c>
      <c r="B16" s="5">
        <v>651881.45539999998</v>
      </c>
      <c r="C16" s="5">
        <v>120324.65876000001</v>
      </c>
      <c r="D16" s="8">
        <f t="shared" si="0"/>
        <v>18.5</v>
      </c>
      <c r="E16" s="8">
        <v>182692.9001</v>
      </c>
      <c r="F16" s="8">
        <v>47723.289479999999</v>
      </c>
      <c r="G16" s="8">
        <f t="shared" si="1"/>
        <v>26.1</v>
      </c>
      <c r="H16" s="8">
        <v>469188.55530000001</v>
      </c>
      <c r="I16" s="8">
        <v>72601.369279999999</v>
      </c>
      <c r="J16" s="8">
        <f t="shared" si="4"/>
        <v>15.5</v>
      </c>
      <c r="K16" s="8">
        <v>468936.05530000001</v>
      </c>
      <c r="L16" s="8">
        <v>72531.902239999996</v>
      </c>
      <c r="M16" s="8">
        <f t="shared" si="2"/>
        <v>15.5</v>
      </c>
      <c r="N16" s="8">
        <v>955584.06099999999</v>
      </c>
      <c r="O16" s="8">
        <v>98731.218359999999</v>
      </c>
      <c r="P16" s="8">
        <f t="shared" si="3"/>
        <v>10.3</v>
      </c>
      <c r="Q16" s="8">
        <v>-303702.60560000001</v>
      </c>
      <c r="R16" s="8">
        <v>21593.440399999999</v>
      </c>
    </row>
    <row r="17" spans="1:18" ht="18.75" x14ac:dyDescent="0.3">
      <c r="A17" s="2" t="s">
        <v>21</v>
      </c>
      <c r="B17" s="5">
        <v>221387.40012000001</v>
      </c>
      <c r="C17" s="5">
        <v>50604.6034</v>
      </c>
      <c r="D17" s="8">
        <f t="shared" si="0"/>
        <v>22.9</v>
      </c>
      <c r="E17" s="8">
        <v>96231</v>
      </c>
      <c r="F17" s="8">
        <v>21602.202370000003</v>
      </c>
      <c r="G17" s="8">
        <f t="shared" si="1"/>
        <v>22.4</v>
      </c>
      <c r="H17" s="8">
        <v>125156.40012000001</v>
      </c>
      <c r="I17" s="8">
        <v>29002.401030000001</v>
      </c>
      <c r="J17" s="8">
        <f t="shared" si="4"/>
        <v>23.2</v>
      </c>
      <c r="K17" s="8">
        <v>125156.40012000001</v>
      </c>
      <c r="L17" s="8">
        <v>29002.401030000001</v>
      </c>
      <c r="M17" s="8">
        <f t="shared" si="2"/>
        <v>23.2</v>
      </c>
      <c r="N17" s="8">
        <v>226783.20240000001</v>
      </c>
      <c r="O17" s="8">
        <v>46643.369030000002</v>
      </c>
      <c r="P17" s="8">
        <f t="shared" si="3"/>
        <v>20.6</v>
      </c>
      <c r="Q17" s="8">
        <v>-5395.8022799999999</v>
      </c>
      <c r="R17" s="8">
        <v>3961.2343700000001</v>
      </c>
    </row>
    <row r="18" spans="1:18" ht="18.75" x14ac:dyDescent="0.3">
      <c r="A18" s="2" t="s">
        <v>22</v>
      </c>
      <c r="B18" s="5">
        <v>287982.7231</v>
      </c>
      <c r="C18" s="5">
        <v>61874.88697</v>
      </c>
      <c r="D18" s="8">
        <f t="shared" si="0"/>
        <v>21.5</v>
      </c>
      <c r="E18" s="8">
        <v>118484.50599999999</v>
      </c>
      <c r="F18" s="8">
        <v>23596.442629999998</v>
      </c>
      <c r="G18" s="8">
        <f t="shared" si="1"/>
        <v>19.899999999999999</v>
      </c>
      <c r="H18" s="8">
        <v>169498.21709999998</v>
      </c>
      <c r="I18" s="8">
        <v>38278.444340000002</v>
      </c>
      <c r="J18" s="8">
        <f t="shared" si="4"/>
        <v>22.6</v>
      </c>
      <c r="K18" s="8">
        <v>165478.21709999998</v>
      </c>
      <c r="L18" s="8">
        <v>38278.444340000002</v>
      </c>
      <c r="M18" s="8">
        <f t="shared" si="2"/>
        <v>23.1</v>
      </c>
      <c r="N18" s="8">
        <v>299607.79311000003</v>
      </c>
      <c r="O18" s="8">
        <v>61471.914079999995</v>
      </c>
      <c r="P18" s="8">
        <f t="shared" si="3"/>
        <v>20.5</v>
      </c>
      <c r="Q18" s="8">
        <v>-11625.070009999999</v>
      </c>
      <c r="R18" s="8">
        <v>402.97289000000001</v>
      </c>
    </row>
    <row r="19" spans="1:18" ht="18.75" x14ac:dyDescent="0.3">
      <c r="A19" s="2" t="s">
        <v>23</v>
      </c>
      <c r="B19" s="5">
        <v>831457.84498000005</v>
      </c>
      <c r="C19" s="5">
        <v>159733.87300999998</v>
      </c>
      <c r="D19" s="8">
        <f t="shared" si="0"/>
        <v>19.2</v>
      </c>
      <c r="E19" s="8">
        <v>313538.02899999998</v>
      </c>
      <c r="F19" s="8">
        <v>68204.961849999992</v>
      </c>
      <c r="G19" s="8">
        <f t="shared" si="1"/>
        <v>21.8</v>
      </c>
      <c r="H19" s="8">
        <v>517919.81598000001</v>
      </c>
      <c r="I19" s="8">
        <v>91528.911160000003</v>
      </c>
      <c r="J19" s="8">
        <f t="shared" si="4"/>
        <v>17.7</v>
      </c>
      <c r="K19" s="8">
        <v>517877.81598000001</v>
      </c>
      <c r="L19" s="8">
        <v>94325.304060000009</v>
      </c>
      <c r="M19" s="8">
        <f t="shared" si="2"/>
        <v>18.2</v>
      </c>
      <c r="N19" s="8">
        <v>938473.78977000003</v>
      </c>
      <c r="O19" s="8">
        <v>202482.90566999998</v>
      </c>
      <c r="P19" s="8">
        <f t="shared" si="3"/>
        <v>21.6</v>
      </c>
      <c r="Q19" s="8">
        <v>-107015.94479000001</v>
      </c>
      <c r="R19" s="8">
        <v>-42749.032659999997</v>
      </c>
    </row>
    <row r="20" spans="1:18" ht="18.75" x14ac:dyDescent="0.3">
      <c r="A20" s="2" t="s">
        <v>24</v>
      </c>
      <c r="B20" s="5">
        <v>1080647.4897699999</v>
      </c>
      <c r="C20" s="5">
        <v>229542.55054</v>
      </c>
      <c r="D20" s="8">
        <f t="shared" si="0"/>
        <v>21.2</v>
      </c>
      <c r="E20" s="8">
        <v>422355.022</v>
      </c>
      <c r="F20" s="8">
        <v>95205.565329999998</v>
      </c>
      <c r="G20" s="8">
        <f t="shared" si="1"/>
        <v>22.5</v>
      </c>
      <c r="H20" s="8">
        <v>658292.46776999999</v>
      </c>
      <c r="I20" s="8">
        <v>134336.98521000001</v>
      </c>
      <c r="J20" s="8">
        <f t="shared" si="4"/>
        <v>20.399999999999999</v>
      </c>
      <c r="K20" s="8">
        <v>654234.41246999998</v>
      </c>
      <c r="L20" s="8">
        <v>130816.39457999999</v>
      </c>
      <c r="M20" s="8">
        <f t="shared" si="2"/>
        <v>20</v>
      </c>
      <c r="N20" s="8">
        <v>1149197.7187300001</v>
      </c>
      <c r="O20" s="8">
        <v>184363.78062999999</v>
      </c>
      <c r="P20" s="8">
        <f t="shared" si="3"/>
        <v>16</v>
      </c>
      <c r="Q20" s="8">
        <v>-68550.228959999993</v>
      </c>
      <c r="R20" s="8">
        <v>45178.769909999995</v>
      </c>
    </row>
    <row r="21" spans="1:18" ht="18.75" x14ac:dyDescent="0.3">
      <c r="A21" s="2" t="s">
        <v>25</v>
      </c>
      <c r="B21" s="5">
        <v>512758.24338999996</v>
      </c>
      <c r="C21" s="5">
        <v>100990.95315999999</v>
      </c>
      <c r="D21" s="8">
        <f t="shared" si="0"/>
        <v>19.7</v>
      </c>
      <c r="E21" s="8">
        <v>174685.48</v>
      </c>
      <c r="F21" s="8">
        <v>47708.646560000001</v>
      </c>
      <c r="G21" s="8">
        <f t="shared" si="1"/>
        <v>27.3</v>
      </c>
      <c r="H21" s="8">
        <v>338072.76338999998</v>
      </c>
      <c r="I21" s="8">
        <v>53282.306600000004</v>
      </c>
      <c r="J21" s="8">
        <f t="shared" si="4"/>
        <v>15.8</v>
      </c>
      <c r="K21" s="8">
        <v>336472.76338999998</v>
      </c>
      <c r="L21" s="8">
        <v>51463.602800000001</v>
      </c>
      <c r="M21" s="8">
        <f t="shared" si="2"/>
        <v>15.3</v>
      </c>
      <c r="N21" s="8">
        <v>520150.28223000001</v>
      </c>
      <c r="O21" s="8">
        <v>96960.936560000002</v>
      </c>
      <c r="P21" s="8">
        <f t="shared" si="3"/>
        <v>18.600000000000001</v>
      </c>
      <c r="Q21" s="8">
        <v>-7392.0388400000002</v>
      </c>
      <c r="R21" s="8">
        <v>4030.0165999999999</v>
      </c>
    </row>
    <row r="22" spans="1:18" ht="18.75" x14ac:dyDescent="0.3">
      <c r="A22" s="2" t="s">
        <v>26</v>
      </c>
      <c r="B22" s="5">
        <v>749184.12763999996</v>
      </c>
      <c r="C22" s="5">
        <v>213254.28766999999</v>
      </c>
      <c r="D22" s="8">
        <f t="shared" si="0"/>
        <v>28.5</v>
      </c>
      <c r="E22" s="8">
        <v>294377.68174999999</v>
      </c>
      <c r="F22" s="8">
        <v>103148.88370000001</v>
      </c>
      <c r="G22" s="8">
        <f t="shared" si="1"/>
        <v>35</v>
      </c>
      <c r="H22" s="8">
        <v>454806.44588999997</v>
      </c>
      <c r="I22" s="8">
        <v>110105.40397</v>
      </c>
      <c r="J22" s="8">
        <f t="shared" si="4"/>
        <v>24.2</v>
      </c>
      <c r="K22" s="8">
        <v>452948.60738999996</v>
      </c>
      <c r="L22" s="8">
        <v>110102.73196999999</v>
      </c>
      <c r="M22" s="8">
        <f t="shared" si="2"/>
        <v>24.3</v>
      </c>
      <c r="N22" s="8">
        <v>792257.05239999993</v>
      </c>
      <c r="O22" s="8">
        <v>164287.57378999999</v>
      </c>
      <c r="P22" s="8">
        <f t="shared" si="3"/>
        <v>20.7</v>
      </c>
      <c r="Q22" s="8">
        <v>-43072.924759999994</v>
      </c>
      <c r="R22" s="8">
        <v>48966.713880000003</v>
      </c>
    </row>
    <row r="23" spans="1:18" ht="18.75" x14ac:dyDescent="0.3">
      <c r="A23" s="2" t="s">
        <v>27</v>
      </c>
      <c r="B23" s="5">
        <v>359453.85274</v>
      </c>
      <c r="C23" s="5">
        <v>77687.004730000001</v>
      </c>
      <c r="D23" s="8">
        <f t="shared" si="0"/>
        <v>21.6</v>
      </c>
      <c r="E23" s="8">
        <v>190196.337</v>
      </c>
      <c r="F23" s="8">
        <v>37845.322439999996</v>
      </c>
      <c r="G23" s="8">
        <f t="shared" si="1"/>
        <v>19.899999999999999</v>
      </c>
      <c r="H23" s="8">
        <v>169257.51574</v>
      </c>
      <c r="I23" s="8">
        <v>39841.682289999997</v>
      </c>
      <c r="J23" s="8">
        <f t="shared" si="4"/>
        <v>23.5</v>
      </c>
      <c r="K23" s="8">
        <v>169257.51574</v>
      </c>
      <c r="L23" s="8">
        <v>39841.682289999997</v>
      </c>
      <c r="M23" s="8">
        <f t="shared" si="2"/>
        <v>23.5</v>
      </c>
      <c r="N23" s="8">
        <v>378222.41038999998</v>
      </c>
      <c r="O23" s="8">
        <v>80982.197830000005</v>
      </c>
      <c r="P23" s="8">
        <f t="shared" si="3"/>
        <v>21.4</v>
      </c>
      <c r="Q23" s="8">
        <v>-18768.557649999999</v>
      </c>
      <c r="R23" s="8">
        <v>-3295.1931</v>
      </c>
    </row>
    <row r="24" spans="1:18" ht="18.75" x14ac:dyDescent="0.3">
      <c r="A24" s="2" t="s">
        <v>28</v>
      </c>
      <c r="B24" s="5">
        <v>274430.50675</v>
      </c>
      <c r="C24" s="5">
        <v>52189.034780000002</v>
      </c>
      <c r="D24" s="8">
        <f t="shared" si="0"/>
        <v>19</v>
      </c>
      <c r="E24" s="8">
        <v>128464</v>
      </c>
      <c r="F24" s="8">
        <v>23966.17009</v>
      </c>
      <c r="G24" s="8">
        <f t="shared" si="1"/>
        <v>18.7</v>
      </c>
      <c r="H24" s="8">
        <v>145966.50675</v>
      </c>
      <c r="I24" s="8">
        <v>28222.864690000002</v>
      </c>
      <c r="J24" s="8">
        <f t="shared" si="4"/>
        <v>19.3</v>
      </c>
      <c r="K24" s="8">
        <v>145966.50675</v>
      </c>
      <c r="L24" s="8">
        <v>28806.6669</v>
      </c>
      <c r="M24" s="8">
        <f t="shared" si="2"/>
        <v>19.7</v>
      </c>
      <c r="N24" s="8">
        <v>278330.55977999995</v>
      </c>
      <c r="O24" s="8">
        <v>46226.115610000001</v>
      </c>
      <c r="P24" s="8">
        <f t="shared" si="3"/>
        <v>16.600000000000001</v>
      </c>
      <c r="Q24" s="8">
        <v>-3900.0530299999996</v>
      </c>
      <c r="R24" s="8">
        <v>5962.9191700000001</v>
      </c>
    </row>
    <row r="25" spans="1:18" ht="18.75" x14ac:dyDescent="0.3">
      <c r="A25" s="2" t="s">
        <v>29</v>
      </c>
      <c r="B25" s="5">
        <v>590548.38058</v>
      </c>
      <c r="C25" s="5">
        <v>138419.99987</v>
      </c>
      <c r="D25" s="8">
        <f t="shared" si="0"/>
        <v>23.4</v>
      </c>
      <c r="E25" s="8">
        <v>216336.65</v>
      </c>
      <c r="F25" s="8">
        <v>49195.373439999996</v>
      </c>
      <c r="G25" s="8">
        <f t="shared" si="1"/>
        <v>22.7</v>
      </c>
      <c r="H25" s="8">
        <v>374211.73057999997</v>
      </c>
      <c r="I25" s="8">
        <v>89224.626430000004</v>
      </c>
      <c r="J25" s="8">
        <f t="shared" si="4"/>
        <v>23.8</v>
      </c>
      <c r="K25" s="8">
        <v>371084.73057999997</v>
      </c>
      <c r="L25" s="8">
        <v>88155.364430000001</v>
      </c>
      <c r="M25" s="8">
        <f t="shared" si="2"/>
        <v>23.8</v>
      </c>
      <c r="N25" s="8">
        <v>614112.30299999996</v>
      </c>
      <c r="O25" s="8">
        <v>144264.63959999999</v>
      </c>
      <c r="P25" s="8">
        <f t="shared" si="3"/>
        <v>23.5</v>
      </c>
      <c r="Q25" s="8">
        <v>-23563.922420000003</v>
      </c>
      <c r="R25" s="8">
        <v>-5844.6397300000008</v>
      </c>
    </row>
    <row r="26" spans="1:18" ht="18.75" x14ac:dyDescent="0.3">
      <c r="A26" s="2" t="s">
        <v>30</v>
      </c>
      <c r="B26" s="5">
        <v>556415.63405999995</v>
      </c>
      <c r="C26" s="5">
        <v>121113.68934</v>
      </c>
      <c r="D26" s="8">
        <f t="shared" si="0"/>
        <v>21.8</v>
      </c>
      <c r="E26" s="8">
        <v>260528.89013999997</v>
      </c>
      <c r="F26" s="8">
        <v>58548.842039999996</v>
      </c>
      <c r="G26" s="8">
        <f t="shared" si="1"/>
        <v>22.5</v>
      </c>
      <c r="H26" s="8">
        <v>295886.74392000004</v>
      </c>
      <c r="I26" s="8">
        <v>62564.847299999994</v>
      </c>
      <c r="J26" s="8">
        <f t="shared" si="4"/>
        <v>21.1</v>
      </c>
      <c r="K26" s="8">
        <v>294982.74392000004</v>
      </c>
      <c r="L26" s="8">
        <v>62194.847299999994</v>
      </c>
      <c r="M26" s="8">
        <f t="shared" si="2"/>
        <v>21.1</v>
      </c>
      <c r="N26" s="8">
        <v>608642.43406</v>
      </c>
      <c r="O26" s="8">
        <v>126178.37331</v>
      </c>
      <c r="P26" s="8">
        <f t="shared" si="3"/>
        <v>20.7</v>
      </c>
      <c r="Q26" s="8">
        <v>-52226.8</v>
      </c>
      <c r="R26" s="8">
        <v>-5064.68397</v>
      </c>
    </row>
    <row r="27" spans="1:18" ht="18.75" x14ac:dyDescent="0.3">
      <c r="A27" s="2" t="s">
        <v>31</v>
      </c>
      <c r="B27" s="5">
        <v>229324.86833000003</v>
      </c>
      <c r="C27" s="5">
        <v>49346.27908</v>
      </c>
      <c r="D27" s="8">
        <f t="shared" si="0"/>
        <v>21.5</v>
      </c>
      <c r="E27" s="8">
        <v>71728</v>
      </c>
      <c r="F27" s="8">
        <v>18730.22118</v>
      </c>
      <c r="G27" s="8">
        <f t="shared" si="1"/>
        <v>26.1</v>
      </c>
      <c r="H27" s="8">
        <v>157596.86833000003</v>
      </c>
      <c r="I27" s="8">
        <v>30616.0579</v>
      </c>
      <c r="J27" s="8">
        <f t="shared" si="4"/>
        <v>19.399999999999999</v>
      </c>
      <c r="K27" s="8">
        <v>157277.86833000003</v>
      </c>
      <c r="L27" s="8">
        <v>30617.463379999997</v>
      </c>
      <c r="M27" s="8">
        <f t="shared" si="2"/>
        <v>19.5</v>
      </c>
      <c r="N27" s="8">
        <v>262164.55674999999</v>
      </c>
      <c r="O27" s="8">
        <v>42888.855649999998</v>
      </c>
      <c r="P27" s="8">
        <f t="shared" si="3"/>
        <v>16.399999999999999</v>
      </c>
      <c r="Q27" s="8">
        <v>-32839.688419999999</v>
      </c>
      <c r="R27" s="8">
        <v>6457.4234299999998</v>
      </c>
    </row>
    <row r="28" spans="1:18" ht="18.75" x14ac:dyDescent="0.3">
      <c r="A28" s="2" t="s">
        <v>32</v>
      </c>
      <c r="B28" s="5">
        <v>329226.42574000004</v>
      </c>
      <c r="C28" s="5">
        <v>70202.720069999996</v>
      </c>
      <c r="D28" s="8">
        <f t="shared" si="0"/>
        <v>21.3</v>
      </c>
      <c r="E28" s="8">
        <v>129016.26220999999</v>
      </c>
      <c r="F28" s="8">
        <v>27176.95752</v>
      </c>
      <c r="G28" s="8">
        <f t="shared" si="1"/>
        <v>21.1</v>
      </c>
      <c r="H28" s="8">
        <v>200210.16352999999</v>
      </c>
      <c r="I28" s="8">
        <v>43025.762549999999</v>
      </c>
      <c r="J28" s="8">
        <f t="shared" si="4"/>
        <v>21.5</v>
      </c>
      <c r="K28" s="8">
        <v>200210.16352999999</v>
      </c>
      <c r="L28" s="8">
        <v>43241.594250000002</v>
      </c>
      <c r="M28" s="8">
        <f t="shared" si="2"/>
        <v>21.6</v>
      </c>
      <c r="N28" s="8">
        <v>339610.19041000004</v>
      </c>
      <c r="O28" s="8">
        <v>74870.916190000004</v>
      </c>
      <c r="P28" s="8">
        <f t="shared" si="3"/>
        <v>22</v>
      </c>
      <c r="Q28" s="8">
        <v>-10383.76467</v>
      </c>
      <c r="R28" s="8">
        <v>-4668.1961200000005</v>
      </c>
    </row>
    <row r="29" spans="1:18" ht="18.75" x14ac:dyDescent="0.3">
      <c r="A29" s="2" t="s">
        <v>33</v>
      </c>
      <c r="B29" s="5">
        <v>651092.05008000007</v>
      </c>
      <c r="C29" s="5">
        <v>129800.16070000001</v>
      </c>
      <c r="D29" s="8">
        <f t="shared" si="0"/>
        <v>19.899999999999999</v>
      </c>
      <c r="E29" s="8">
        <v>231629</v>
      </c>
      <c r="F29" s="8">
        <v>50505.86952</v>
      </c>
      <c r="G29" s="8">
        <f t="shared" si="1"/>
        <v>21.8</v>
      </c>
      <c r="H29" s="8">
        <v>419463.05007999996</v>
      </c>
      <c r="I29" s="8">
        <v>79294.29118</v>
      </c>
      <c r="J29" s="8">
        <f t="shared" si="4"/>
        <v>18.899999999999999</v>
      </c>
      <c r="K29" s="8">
        <v>419423.05007999996</v>
      </c>
      <c r="L29" s="8">
        <v>79283.315390000003</v>
      </c>
      <c r="M29" s="8">
        <f t="shared" si="2"/>
        <v>18.899999999999999</v>
      </c>
      <c r="N29" s="8">
        <v>656278.69889999996</v>
      </c>
      <c r="O29" s="8">
        <v>127058.42233</v>
      </c>
      <c r="P29" s="8">
        <f t="shared" si="3"/>
        <v>19.399999999999999</v>
      </c>
      <c r="Q29" s="8">
        <v>-5186.6488200000003</v>
      </c>
      <c r="R29" s="8">
        <v>2741.73837</v>
      </c>
    </row>
    <row r="30" spans="1:18" ht="18.75" x14ac:dyDescent="0.3">
      <c r="A30" s="2" t="s">
        <v>34</v>
      </c>
      <c r="B30" s="5">
        <v>421893.79551999999</v>
      </c>
      <c r="C30" s="5">
        <v>92385.112930000003</v>
      </c>
      <c r="D30" s="8">
        <f t="shared" si="0"/>
        <v>21.9</v>
      </c>
      <c r="E30" s="8">
        <v>107832.22500000001</v>
      </c>
      <c r="F30" s="8">
        <v>57675.449759999996</v>
      </c>
      <c r="G30" s="8">
        <f t="shared" si="1"/>
        <v>53.5</v>
      </c>
      <c r="H30" s="8">
        <v>314061.57052000001</v>
      </c>
      <c r="I30" s="8">
        <v>34709.66317</v>
      </c>
      <c r="J30" s="8">
        <f t="shared" si="4"/>
        <v>11.1</v>
      </c>
      <c r="K30" s="8">
        <v>314061.57052000001</v>
      </c>
      <c r="L30" s="8">
        <v>65016.666440000001</v>
      </c>
      <c r="M30" s="8">
        <f t="shared" si="2"/>
        <v>20.7</v>
      </c>
      <c r="N30" s="8">
        <v>431171.04324000003</v>
      </c>
      <c r="O30" s="8">
        <v>83380.613360000003</v>
      </c>
      <c r="P30" s="8">
        <f t="shared" si="3"/>
        <v>19.3</v>
      </c>
      <c r="Q30" s="8">
        <v>-9277.2477200000012</v>
      </c>
      <c r="R30" s="8">
        <v>9004.4995699999999</v>
      </c>
    </row>
    <row r="31" spans="1:18" ht="18.75" x14ac:dyDescent="0.3">
      <c r="A31" s="2" t="s">
        <v>35</v>
      </c>
      <c r="B31" s="5">
        <v>318203.49035000004</v>
      </c>
      <c r="C31" s="5">
        <v>61467.904969999996</v>
      </c>
      <c r="D31" s="8">
        <f t="shared" si="0"/>
        <v>19.3</v>
      </c>
      <c r="E31" s="8">
        <v>100964.8</v>
      </c>
      <c r="F31" s="8">
        <v>24171.789559999997</v>
      </c>
      <c r="G31" s="8">
        <f t="shared" si="1"/>
        <v>23.9</v>
      </c>
      <c r="H31" s="8">
        <v>217238.69034999999</v>
      </c>
      <c r="I31" s="8">
        <v>37296.115409999999</v>
      </c>
      <c r="J31" s="8">
        <f t="shared" si="4"/>
        <v>17.2</v>
      </c>
      <c r="K31" s="8">
        <v>217238.69034999999</v>
      </c>
      <c r="L31" s="8">
        <v>37296.115409999999</v>
      </c>
      <c r="M31" s="8">
        <f t="shared" si="2"/>
        <v>17.2</v>
      </c>
      <c r="N31" s="8">
        <v>320602.33629000001</v>
      </c>
      <c r="O31" s="8">
        <v>62239.853270000007</v>
      </c>
      <c r="P31" s="8">
        <f t="shared" si="3"/>
        <v>19.399999999999999</v>
      </c>
      <c r="Q31" s="8">
        <v>-2398.8459400000002</v>
      </c>
      <c r="R31" s="8">
        <v>-771.94830000000002</v>
      </c>
    </row>
    <row r="32" spans="1:18" ht="18.75" x14ac:dyDescent="0.3">
      <c r="A32" s="3" t="s">
        <v>36</v>
      </c>
      <c r="B32" s="6">
        <f>SUM(B5:B31)</f>
        <v>30822075.24581001</v>
      </c>
      <c r="C32" s="6">
        <f>SUM(C5:C31)</f>
        <v>6391597.008270002</v>
      </c>
      <c r="D32" s="8">
        <f t="shared" si="0"/>
        <v>20.7</v>
      </c>
      <c r="E32" s="6">
        <f>SUM(E5:E31)</f>
        <v>10404455.634270001</v>
      </c>
      <c r="F32" s="6">
        <f>SUM(F5:F31)</f>
        <v>2226970.3067600001</v>
      </c>
      <c r="G32" s="5">
        <f t="shared" si="1"/>
        <v>21.4</v>
      </c>
      <c r="H32" s="6">
        <f>SUM(H5:H31)</f>
        <v>20417619.611539993</v>
      </c>
      <c r="I32" s="6">
        <f>SUM(I5:I31)</f>
        <v>4164626.7015100005</v>
      </c>
      <c r="J32" s="5">
        <f t="shared" si="4"/>
        <v>20.399999999999999</v>
      </c>
      <c r="K32" s="6">
        <f>SUM(K5:K31)</f>
        <v>20399694.368339997</v>
      </c>
      <c r="L32" s="6">
        <f>SUM(L5:L31)</f>
        <v>4336056.1476600002</v>
      </c>
      <c r="M32" s="8">
        <f t="shared" si="2"/>
        <v>21.3</v>
      </c>
      <c r="N32" s="6">
        <f>SUM(N5:N31)</f>
        <v>33514288.0242</v>
      </c>
      <c r="O32" s="6">
        <f>SUM(O5:O31)</f>
        <v>5892688.8947300008</v>
      </c>
      <c r="P32" s="8">
        <f t="shared" si="3"/>
        <v>17.600000000000001</v>
      </c>
      <c r="Q32" s="6">
        <f>SUM(Q5:Q31)</f>
        <v>-2692212.7783899987</v>
      </c>
      <c r="R32" s="6">
        <f>SUM(R5:R31)</f>
        <v>498908.11353999999</v>
      </c>
    </row>
  </sheetData>
  <mergeCells count="8">
    <mergeCell ref="A1:R1"/>
    <mergeCell ref="A3:A4"/>
    <mergeCell ref="B3:D3"/>
    <mergeCell ref="E3:G3"/>
    <mergeCell ref="H3:J3"/>
    <mergeCell ref="K3:M3"/>
    <mergeCell ref="N3:P3"/>
    <mergeCell ref="Q3:R3"/>
  </mergeCells>
  <pageMargins left="0.25" right="0.25" top="0.75" bottom="0.75" header="0.3" footer="0.3"/>
  <pageSetup paperSize="9" scale="52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 год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2025-05-29T08:33:44Z</dcterms:modified>
</cp:coreProperties>
</file>